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Z:\PROJETS\SFUSP2019\4_MO_SRD\SRD\BOURGOGNE_FC\89_ACIERPOLI_Saint-Julien-du-Sault\3_Consultation\2025 - EdD\DCE\"/>
    </mc:Choice>
  </mc:AlternateContent>
  <xr:revisionPtr revIDLastSave="0" documentId="13_ncr:1_{77200BBF-CD15-4F5A-8BE9-5206FAE17FF2}" xr6:coauthVersionLast="47" xr6:coauthVersionMax="47" xr10:uidLastSave="{00000000-0000-0000-0000-000000000000}"/>
  <bookViews>
    <workbookView xWindow="-120" yWindow="-120" windowWidth="29040" windowHeight="15720" tabRatio="896" xr2:uid="{00000000-000D-0000-FFFF-FFFF00000000}"/>
  </bookViews>
  <sheets>
    <sheet name="BPU (offre de base) (1)" sheetId="16" r:id="rId1"/>
    <sheet name="BPU (variante facultative) (2)" sheetId="39" r:id="rId2"/>
    <sheet name="Chargement_condition_transp (1)" sheetId="38" r:id="rId3"/>
    <sheet name="Chargement_condition_transp (2)" sheetId="40" r:id="rId4"/>
    <sheet name="Intervenants " sheetId="18" r:id="rId5"/>
    <sheet name="Filières et proximité (1)" sheetId="31" r:id="rId6"/>
    <sheet name="Filières et proximité (2)" sheetId="41" r:id="rId7"/>
    <sheet name="Planning " sheetId="29" r:id="rId8"/>
    <sheet name="Menu déroulant" sheetId="2" r:id="rId9"/>
  </sheets>
  <externalReferences>
    <externalReference r:id="rId10"/>
    <externalReference r:id="rId11"/>
    <externalReference r:id="rId12"/>
  </externalReferences>
  <definedNames>
    <definedName name="__oe38" localSheetId="2">#REF!</definedName>
    <definedName name="__oe38" localSheetId="3">#REF!</definedName>
    <definedName name="__oe38">#REF!</definedName>
    <definedName name="__trk1" localSheetId="2">#REF!</definedName>
    <definedName name="__trk1" localSheetId="3">#REF!</definedName>
    <definedName name="__trk1">#REF!</definedName>
    <definedName name="__trk2" localSheetId="2">#REF!</definedName>
    <definedName name="__trk2" localSheetId="3">#REF!</definedName>
    <definedName name="__trk2">#REF!</definedName>
    <definedName name="__trk3" localSheetId="2">#REF!</definedName>
    <definedName name="__trk3" localSheetId="3">#REF!</definedName>
    <definedName name="__trk3">#REF!</definedName>
    <definedName name="_xlnm._FilterDatabase" localSheetId="0" hidden="1">'BPU (offre de base) (1)'!$G$1:$G$2</definedName>
    <definedName name="_xlnm._FilterDatabase" localSheetId="1" hidden="1">'BPU (variante facultative) (2)'!$G$1:$G$2</definedName>
    <definedName name="_xlnm._FilterDatabase" localSheetId="5" hidden="1">'Filières et proximité (1)'!#REF!</definedName>
    <definedName name="_xlnm._FilterDatabase" localSheetId="6" hidden="1">'Filières et proximité (2)'!#REF!</definedName>
    <definedName name="_ftn1" localSheetId="0">'BPU (offre de base) (1)'!#REF!</definedName>
    <definedName name="_ftn1" localSheetId="1">'BPU (variante facultative) (2)'!#REF!</definedName>
    <definedName name="_ftn1" localSheetId="2">'Chargement_condition_transp (1)'!#REF!</definedName>
    <definedName name="_ftn1" localSheetId="3">'Chargement_condition_transp (2)'!#REF!</definedName>
    <definedName name="_ftn2" localSheetId="4">'Intervenants '!$B$46</definedName>
    <definedName name="_ftn3" localSheetId="4">'Intervenants '!$B$47</definedName>
    <definedName name="_ftnref1" localSheetId="0">'BPU (offre de base) (1)'!#REF!</definedName>
    <definedName name="_ftnref1" localSheetId="1">'BPU (variante facultative) (2)'!#REF!</definedName>
    <definedName name="_ftnref1" localSheetId="2">'Chargement_condition_transp (1)'!#REF!</definedName>
    <definedName name="_ftnref1" localSheetId="3">'Chargement_condition_transp (2)'!#REF!</definedName>
    <definedName name="_ftnref2" localSheetId="4">'Intervenants '!#REF!</definedName>
    <definedName name="_ftnref3" localSheetId="4">'Intervenants '!#REF!</definedName>
    <definedName name="bbq" localSheetId="2">#REF!</definedName>
    <definedName name="bbq" localSheetId="3">#REF!</definedName>
    <definedName name="bbq">#REF!</definedName>
    <definedName name="bio">[1]DETAIL!$N$208</definedName>
    <definedName name="ca" localSheetId="2">#REF!</definedName>
    <definedName name="ca" localSheetId="3">#REF!</definedName>
    <definedName name="ca">#REF!</definedName>
    <definedName name="casimir" localSheetId="2">#REF!</definedName>
    <definedName name="casimir" localSheetId="3">#REF!</definedName>
    <definedName name="casimir">#REF!</definedName>
    <definedName name="centresA">'Menu déroulant'!$J$3:$J$4</definedName>
    <definedName name="centresB">'Menu déroulant'!$L$3:$L$4</definedName>
    <definedName name="co" localSheetId="2">#REF!</definedName>
    <definedName name="co" localSheetId="3">#REF!</definedName>
    <definedName name="co">#REF!</definedName>
    <definedName name="code1" localSheetId="2">#REF!</definedName>
    <definedName name="code1" localSheetId="3">#REF!</definedName>
    <definedName name="code1">#REF!</definedName>
    <definedName name="conditionnement">'[2]menu deroulant'!$D$5:$D$8</definedName>
    <definedName name="conditionnement_traitement">'Menu déroulant'!$D$5:$D$8</definedName>
    <definedName name="conditionnement_transport">'Menu déroulant'!$F$4:$F$11</definedName>
    <definedName name="conditionnement2_transport">'Menu déroulant'!$F$4:$F$11</definedName>
    <definedName name="cp" localSheetId="2">#REF!</definedName>
    <definedName name="cp" localSheetId="3">#REF!</definedName>
    <definedName name="cp">#REF!</definedName>
    <definedName name="ct" localSheetId="2">#REF!</definedName>
    <definedName name="ct" localSheetId="3">#REF!</definedName>
    <definedName name="ct">#REF!</definedName>
    <definedName name="datahydro" localSheetId="2">#REF!</definedName>
    <definedName name="datahydro" localSheetId="3">#REF!</definedName>
    <definedName name="datahydro">#REF!</definedName>
    <definedName name="div" localSheetId="2">#REF!</definedName>
    <definedName name="div" localSheetId="3">#REF!</definedName>
    <definedName name="div">#REF!</definedName>
    <definedName name="dp" localSheetId="2">#REF!</definedName>
    <definedName name="dp" localSheetId="3">#REF!</definedName>
    <definedName name="dp">#REF!</definedName>
    <definedName name="e" localSheetId="2">#REF!</definedName>
    <definedName name="e" localSheetId="3">#REF!</definedName>
    <definedName name="e">#REF!</definedName>
    <definedName name="elim" localSheetId="2">#REF!</definedName>
    <definedName name="elim" localSheetId="3">#REF!</definedName>
    <definedName name="elim">#REF!</definedName>
    <definedName name="elimamend" localSheetId="2">#REF!</definedName>
    <definedName name="elimamend" localSheetId="3">#REF!</definedName>
    <definedName name="elimamend">#REF!</definedName>
    <definedName name="elimbioext" localSheetId="2">#REF!</definedName>
    <definedName name="elimbioext" localSheetId="3">#REF!</definedName>
    <definedName name="elimbioext">#REF!</definedName>
    <definedName name="elimcim" localSheetId="2">#REF!</definedName>
    <definedName name="elimcim" localSheetId="3">#REF!</definedName>
    <definedName name="elimcim">#REF!</definedName>
    <definedName name="elimdes" localSheetId="2">#REF!</definedName>
    <definedName name="elimdes" localSheetId="3">#REF!</definedName>
    <definedName name="elimdes">#REF!</definedName>
    <definedName name="elimdiv" localSheetId="2">#REF!</definedName>
    <definedName name="elimdiv" localSheetId="3">#REF!</definedName>
    <definedName name="elimdiv">#REF!</definedName>
    <definedName name="eliminc" localSheetId="2">#REF!</definedName>
    <definedName name="eliminc" localSheetId="3">#REF!</definedName>
    <definedName name="eliminc">#REF!</definedName>
    <definedName name="elimk1">[1]DETAIL!$N$202</definedName>
    <definedName name="elimk2" localSheetId="2">#REF!</definedName>
    <definedName name="elimk2" localSheetId="3">#REF!</definedName>
    <definedName name="elimk2">#REF!</definedName>
    <definedName name="elimk3" localSheetId="2">#REF!</definedName>
    <definedName name="elimk3" localSheetId="3">#REF!</definedName>
    <definedName name="elimk3">#REF!</definedName>
    <definedName name="elimktrois">[1]DETAIL!$N$198</definedName>
    <definedName name="f" localSheetId="2">#REF!</definedName>
    <definedName name="f" localSheetId="3">#REF!</definedName>
    <definedName name="f">#REF!</definedName>
    <definedName name="forage" localSheetId="2">#REF!</definedName>
    <definedName name="forage" localSheetId="3">#REF!</definedName>
    <definedName name="forage">#REF!</definedName>
    <definedName name="g" localSheetId="2">#REF!</definedName>
    <definedName name="g" localSheetId="3">#REF!</definedName>
    <definedName name="g">#REF!</definedName>
    <definedName name="gme" localSheetId="2">#REF!</definedName>
    <definedName name="gme" localSheetId="3">#REF!</definedName>
    <definedName name="gme">#REF!</definedName>
    <definedName name="h" localSheetId="2">#REF!</definedName>
    <definedName name="h" localSheetId="3">#REF!</definedName>
    <definedName name="h">#REF!</definedName>
    <definedName name="inc" localSheetId="2">#REF!</definedName>
    <definedName name="inc" localSheetId="3">#REF!</definedName>
    <definedName name="inc">#REF!</definedName>
    <definedName name="interim" localSheetId="2">#REF!</definedName>
    <definedName name="interim" localSheetId="3">#REF!</definedName>
    <definedName name="interim">#REF!</definedName>
    <definedName name="interne" localSheetId="2">#REF!</definedName>
    <definedName name="interne" localSheetId="3">#REF!</definedName>
    <definedName name="interne">#REF!</definedName>
    <definedName name="isdi" localSheetId="2">#REF!</definedName>
    <definedName name="isdi" localSheetId="3">#REF!</definedName>
    <definedName name="isdi">#REF!</definedName>
    <definedName name="isdnd" localSheetId="2">#REF!</definedName>
    <definedName name="isdnd" localSheetId="3">#REF!</definedName>
    <definedName name="isdnd">#REF!</definedName>
    <definedName name="j" localSheetId="2">#REF!</definedName>
    <definedName name="j" localSheetId="3">#REF!</definedName>
    <definedName name="j">#REF!</definedName>
    <definedName name="k" localSheetId="2">#REF!</definedName>
    <definedName name="k" localSheetId="3">#REF!</definedName>
    <definedName name="k">#REF!</definedName>
    <definedName name="Kilomètres_parcourus">'Menu déroulant'!$N$3:$N$5</definedName>
    <definedName name="Kilomètres_parcourus_et_densité">'Menu déroulant'!$N$3:$N$14</definedName>
    <definedName name="la" localSheetId="2">#REF!</definedName>
    <definedName name="la" localSheetId="3">#REF!</definedName>
    <definedName name="la">#REF!</definedName>
    <definedName name="lab" localSheetId="2">#REF!</definedName>
    <definedName name="lab" localSheetId="3">#REF!</definedName>
    <definedName name="lab">#REF!</definedName>
    <definedName name="labo">[1]DETAIL!$J$224</definedName>
    <definedName name="lo" localSheetId="2">#REF!</definedName>
    <definedName name="lo" localSheetId="3">#REF!</definedName>
    <definedName name="lo">#REF!</definedName>
    <definedName name="m" localSheetId="2">#REF!</definedName>
    <definedName name="m" localSheetId="3">#REF!</definedName>
    <definedName name="m">#REF!</definedName>
    <definedName name="mat" localSheetId="2">#REF!</definedName>
    <definedName name="mat" localSheetId="3">#REF!</definedName>
    <definedName name="mat">#REF!</definedName>
    <definedName name="natuer_de_dechets">'Menu déroulant'!$H$3:$H$105</definedName>
    <definedName name="nature">'[2]menu deroulant'!$H$3:$H$103</definedName>
    <definedName name="Nature_de_dechets">'Menu déroulant'!$H$3:$H$96</definedName>
    <definedName name="nature_de_dechets_notation">'[3]menu deroulant'!$H$3:$H$104</definedName>
    <definedName name="Nature_des_dechets_non_dangereux" localSheetId="2">#REF!</definedName>
    <definedName name="Nature_des_dechets_non_dangereux" localSheetId="3">#REF!</definedName>
    <definedName name="Nature_des_dechets_non_dangereux">#REF!</definedName>
    <definedName name="oe" localSheetId="2">#REF!</definedName>
    <definedName name="oe" localSheetId="3">#REF!</definedName>
    <definedName name="oe">#REF!</definedName>
    <definedName name="petra" localSheetId="2">#REF!</definedName>
    <definedName name="petra" localSheetId="3">#REF!</definedName>
    <definedName name="petra">#REF!</definedName>
    <definedName name="pil" localSheetId="2">#REF!</definedName>
    <definedName name="pil" localSheetId="3">#REF!</definedName>
    <definedName name="pil">#REF!</definedName>
    <definedName name="prixunitaires" localSheetId="2">#REF!</definedName>
    <definedName name="prixunitaires" localSheetId="3">#REF!</definedName>
    <definedName name="prixunitaires">#REF!</definedName>
    <definedName name="stdiv" localSheetId="2">#REF!</definedName>
    <definedName name="stdiv" localSheetId="3">#REF!</definedName>
    <definedName name="stdiv">#REF!</definedName>
    <definedName name="stpr" localSheetId="2">#REF!</definedName>
    <definedName name="stpr" localSheetId="3">#REF!</definedName>
    <definedName name="stpr">#REF!</definedName>
    <definedName name="tp">[1]DETAIL!$J$207</definedName>
    <definedName name="tr" localSheetId="2">#REF!</definedName>
    <definedName name="tr" localSheetId="3">#REF!</definedName>
    <definedName name="tr">#REF!</definedName>
    <definedName name="tramend" localSheetId="2">#REF!</definedName>
    <definedName name="tramend" localSheetId="3">#REF!</definedName>
    <definedName name="tramend">#REF!</definedName>
    <definedName name="tran">[1]DETAIL!$J$209</definedName>
    <definedName name="trcim" localSheetId="2">#REF!</definedName>
    <definedName name="trcim" localSheetId="3">#REF!</definedName>
    <definedName name="trcim">#REF!</definedName>
    <definedName name="trdes" localSheetId="2">#REF!</definedName>
    <definedName name="trdes" localSheetId="3">#REF!</definedName>
    <definedName name="trdes">#REF!</definedName>
    <definedName name="trinc" localSheetId="2">#REF!</definedName>
    <definedName name="trinc" localSheetId="3">#REF!</definedName>
    <definedName name="trinc">#REF!</definedName>
    <definedName name="Type_de_traitement">'Menu déroulant'!$B$3:$B$17</definedName>
    <definedName name="valo" localSheetId="2">#REF!</definedName>
    <definedName name="valo" localSheetId="3">#REF!</definedName>
    <definedName name="valo">#REF!</definedName>
    <definedName name="_xlnm.Print_Area" localSheetId="0">'BPU (offre de base) (1)'!$A$1:$N$113</definedName>
    <definedName name="_xlnm.Print_Area" localSheetId="1">'BPU (variante facultative) (2)'!$A$1:$N$111</definedName>
    <definedName name="_xlnm.Print_Area" localSheetId="2">'Chargement_condition_transp (1)'!$A$4:$N$22</definedName>
    <definedName name="_xlnm.Print_Area" localSheetId="3">'Chargement_condition_transp (2)'!$A$4:$N$21</definedName>
    <definedName name="_xlnm.Print_Area" localSheetId="5">'Filières et proximité (1)'!$A$1:$W$78</definedName>
    <definedName name="_xlnm.Print_Area" localSheetId="6">'Filières et proximité (2)'!$A$1:$W$77</definedName>
    <definedName name="zz" localSheetId="2">#REF!</definedName>
    <definedName name="zz" localSheetId="3">#REF!</definedName>
    <definedName name="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10" i="39" l="1"/>
  <c r="H88" i="39"/>
  <c r="H76" i="39"/>
  <c r="H64" i="39"/>
  <c r="H60" i="39"/>
  <c r="H56" i="39"/>
  <c r="H47" i="39"/>
  <c r="H45" i="39"/>
  <c r="H41" i="39"/>
  <c r="H33" i="39"/>
  <c r="H27" i="39"/>
  <c r="H23" i="39"/>
  <c r="H20" i="39"/>
  <c r="H11" i="39"/>
  <c r="H92" i="16"/>
  <c r="H90" i="16"/>
  <c r="H77" i="16"/>
  <c r="H64" i="16"/>
  <c r="H60" i="16"/>
  <c r="H59" i="16"/>
  <c r="H56" i="16"/>
  <c r="H47" i="16"/>
  <c r="H45" i="16"/>
  <c r="H41" i="16"/>
  <c r="H33" i="16"/>
  <c r="H27" i="16"/>
  <c r="H23" i="16"/>
  <c r="H20" i="16"/>
  <c r="H11" i="16"/>
  <c r="E61" i="41"/>
  <c r="F19" i="40"/>
  <c r="F16" i="40"/>
  <c r="F11" i="40"/>
  <c r="H87" i="39"/>
  <c r="H85" i="39"/>
  <c r="H84" i="39"/>
  <c r="H83" i="39"/>
  <c r="H82" i="39"/>
  <c r="F81" i="39"/>
  <c r="H81" i="39" s="1"/>
  <c r="H75" i="39"/>
  <c r="H73" i="39"/>
  <c r="H72" i="39"/>
  <c r="H70" i="39"/>
  <c r="F69" i="39"/>
  <c r="H69" i="39" s="1"/>
  <c r="H63" i="39"/>
  <c r="H59" i="39"/>
  <c r="H55" i="39"/>
  <c r="H44" i="39"/>
  <c r="H40" i="39"/>
  <c r="H39" i="39"/>
  <c r="H38" i="39"/>
  <c r="H37" i="39"/>
  <c r="H36" i="39"/>
  <c r="H32" i="39"/>
  <c r="H31" i="39"/>
  <c r="H30" i="39"/>
  <c r="H26" i="39"/>
  <c r="H22" i="39"/>
  <c r="H21" i="39"/>
  <c r="H19" i="39"/>
  <c r="H18" i="39"/>
  <c r="H17" i="39"/>
  <c r="H16" i="39"/>
  <c r="H15" i="39"/>
  <c r="H14" i="39"/>
  <c r="H10" i="39"/>
  <c r="H9" i="39"/>
  <c r="H8" i="39"/>
  <c r="H90" i="39" l="1"/>
  <c r="H104" i="39" l="1"/>
  <c r="H91" i="39"/>
  <c r="H92" i="39" s="1"/>
  <c r="H48" i="39"/>
  <c r="H49" i="39" s="1"/>
  <c r="H99" i="39"/>
  <c r="H109" i="39" l="1"/>
  <c r="H100" i="39"/>
  <c r="H101" i="39" s="1"/>
  <c r="H105" i="39"/>
  <c r="H106" i="39" s="1"/>
  <c r="H111" i="39" l="1"/>
  <c r="H93" i="16" l="1"/>
  <c r="H44" i="16"/>
  <c r="H39" i="16"/>
  <c r="F20" i="38"/>
  <c r="F12" i="38"/>
  <c r="F17" i="38" s="1"/>
  <c r="F83" i="16"/>
  <c r="F70" i="16"/>
  <c r="H48" i="16" l="1"/>
  <c r="H49" i="16" s="1"/>
  <c r="H63" i="16"/>
  <c r="H17" i="16"/>
  <c r="H21" i="16" l="1"/>
  <c r="H14" i="16"/>
  <c r="H55" i="16"/>
  <c r="H18" i="16" l="1"/>
  <c r="H40" i="16"/>
  <c r="H36" i="16"/>
  <c r="H37" i="16"/>
  <c r="H89" i="16" l="1"/>
  <c r="H87" i="16"/>
  <c r="H86" i="16"/>
  <c r="H85" i="16"/>
  <c r="H84" i="16"/>
  <c r="H83" i="16"/>
  <c r="H82" i="16"/>
  <c r="H16" i="16" l="1"/>
  <c r="H15" i="16"/>
  <c r="H22" i="16"/>
  <c r="H38" i="16" l="1"/>
  <c r="H73" i="16" l="1"/>
  <c r="H71" i="16"/>
  <c r="H69" i="16"/>
  <c r="H32" i="16"/>
  <c r="H31" i="16"/>
  <c r="H76" i="16"/>
  <c r="H70" i="16"/>
  <c r="H74" i="16"/>
  <c r="H30" i="16"/>
  <c r="H26" i="16"/>
  <c r="H19" i="16"/>
  <c r="H9" i="16"/>
  <c r="H10" i="16"/>
  <c r="H8" i="16"/>
  <c r="H106" i="16" l="1"/>
  <c r="H107" i="16" s="1"/>
  <c r="E62" i="31"/>
  <c r="H94" i="16" l="1"/>
  <c r="H101" i="16" l="1"/>
  <c r="H102" i="16" s="1"/>
  <c r="H108" i="16"/>
  <c r="H111" i="16" l="1"/>
  <c r="H112" i="16" s="1"/>
  <c r="H103" i="16"/>
  <c r="H113" i="16" s="1"/>
</calcChain>
</file>

<file path=xl/sharedStrings.xml><?xml version="1.0" encoding="utf-8"?>
<sst xmlns="http://schemas.openxmlformats.org/spreadsheetml/2006/main" count="899" uniqueCount="417">
  <si>
    <t>à définir par l'ADEME</t>
  </si>
  <si>
    <t>Déchets dangereux et non dangereux</t>
  </si>
  <si>
    <t>à définir par les candidats</t>
  </si>
  <si>
    <t xml:space="preserve"> reconditionnement et /ou conditionnement sur site </t>
  </si>
  <si>
    <t>intervention sur site</t>
  </si>
  <si>
    <t>chargement et transport transport</t>
  </si>
  <si>
    <t>Unité - Contenant</t>
  </si>
  <si>
    <t>nature des conditionnement (contenant conformes à l'ADR, capacité, matériaux...)</t>
  </si>
  <si>
    <t>nature conditionnement au sens du BPU</t>
  </si>
  <si>
    <t>Le tonnage des contenants souillés et à éliminer suite aux reconditionnement</t>
  </si>
  <si>
    <t>équipements/aménagements spécifiques d'intervention</t>
  </si>
  <si>
    <t>moyen de  pesée</t>
  </si>
  <si>
    <t xml:space="preserve">moyen de chargement </t>
  </si>
  <si>
    <t>type de transport</t>
  </si>
  <si>
    <t>Petits conditionnements (bidons etc.)</t>
  </si>
  <si>
    <t>Acides liquides minéraux  toxiques et/ou oxydants</t>
  </si>
  <si>
    <t>Acides liquides minéraux non toxiques et oxydants</t>
  </si>
  <si>
    <t>Aérosols</t>
  </si>
  <si>
    <t>Bases liquides minérales non toxiques et oxydantes</t>
  </si>
  <si>
    <t>Boues minérales non toxiques et oxydantes</t>
  </si>
  <si>
    <t>Emballages, consommables, et autres déchets souillés par des substances dangereuses</t>
  </si>
  <si>
    <t>Liquides organiques non halogénés  PCI&lt; ou = 6000 (&lt; 1% halogènes et soufre)</t>
  </si>
  <si>
    <t>Produits chimiques de laboratoires,  réactifs de traitement de surface en petits conditionnements</t>
  </si>
  <si>
    <t>Solides organiques pulvérulents non halogénés (&lt; 1% halogènes et soufre)</t>
  </si>
  <si>
    <t>Solvant non halogénés et non soufrés PCI&gt;6000 (&lt; 1% halogènes et soufre)</t>
  </si>
  <si>
    <t>DEEE</t>
  </si>
  <si>
    <t>TOTAL</t>
  </si>
  <si>
    <t>Absorbant ou matériaux contenant des produits halogénés</t>
  </si>
  <si>
    <t>Pâteux organiques non halogénés  (&lt; 1% halogènes et soufre)</t>
  </si>
  <si>
    <t>Solides minéraux alcalins non toxiques pulvérulents</t>
  </si>
  <si>
    <t>Autres déchets minéraux/salins solides</t>
  </si>
  <si>
    <t>Solides minéraux acides toxiques et/ou oxydants</t>
  </si>
  <si>
    <t>Amiante libre, amiante friable</t>
  </si>
  <si>
    <t>Solides minéraux oxydants et/ou toxiques pulvérulents</t>
  </si>
  <si>
    <t>Fluide de coupe, émulsion eau/hydrocarbures</t>
  </si>
  <si>
    <t>Amiante-ciment</t>
  </si>
  <si>
    <t>Solides organiques pulvérulents halogénés (&gt; ou = 40 % d'halogènes)</t>
  </si>
  <si>
    <t>Emballage issus du conditionnement</t>
  </si>
  <si>
    <t>Déchets issus du nettoyage</t>
  </si>
  <si>
    <t>Métaux (déchets non dangereux)</t>
  </si>
  <si>
    <t>Entreprise :</t>
  </si>
  <si>
    <t>………………….</t>
  </si>
  <si>
    <t>Prestation à rémunération FORFAITAIRE</t>
  </si>
  <si>
    <t>remplissage par l'ADEME</t>
  </si>
  <si>
    <t xml:space="preserve">PU HT </t>
  </si>
  <si>
    <t>Montant total HT</t>
  </si>
  <si>
    <t xml:space="preserve"> remplissage  par les candidats</t>
  </si>
  <si>
    <t>Suivi de l'intervention</t>
  </si>
  <si>
    <t>Sous- total "Suivi de l'intervention"</t>
  </si>
  <si>
    <t>Préparation, installation et repli du chantier</t>
  </si>
  <si>
    <t>Sous- total "Préparation, installation et repli du chantier"</t>
  </si>
  <si>
    <t xml:space="preserve"> Les quantités sont indiquées par l'ADEME et conformes aux quantités indiquées dans le Cahier des charges. </t>
  </si>
  <si>
    <t>remplissage par les candidats (les quantités pour ces postes sont à remplir et à definir par les candidats)</t>
  </si>
  <si>
    <t>Montant total prestations forfaitaires (euros HT)</t>
  </si>
  <si>
    <t>Montant total prestations forfaitaires (euros TTC)</t>
  </si>
  <si>
    <t>Prestation à rémunération par montant maximum prévisionnel basé sur les couts UNITAIRES</t>
  </si>
  <si>
    <t>Unité</t>
  </si>
  <si>
    <t>Elimination des déchets  - Chargement et transport vers les centres de traitement</t>
  </si>
  <si>
    <t xml:space="preserve">conditionnement </t>
  </si>
  <si>
    <t>PU HT</t>
  </si>
  <si>
    <t>Sous- total "Chargement et transport  "</t>
  </si>
  <si>
    <t>TRAITEMENT des déchets (coûts avec TGAP)</t>
  </si>
  <si>
    <t>Montant total prestations  non forfaitaires (euros HT)</t>
  </si>
  <si>
    <t>Montant total prestations non forfaitaires (euros TTC)</t>
  </si>
  <si>
    <t>MONTANT TOTAL des Prestations</t>
  </si>
  <si>
    <t>euros HT</t>
  </si>
  <si>
    <t>euros TTC</t>
  </si>
  <si>
    <t xml:space="preserve">Montant total prestations  non forfaitaires </t>
  </si>
  <si>
    <t>Intervenants relatifs aux opérations                                                        « enlèvements des déchets »</t>
  </si>
  <si>
    <t>Compétence et expérience en lien avec le chantier</t>
  </si>
  <si>
    <t>Qualifications/habilitations/formations</t>
  </si>
  <si>
    <r>
      <t xml:space="preserve"> </t>
    </r>
    <r>
      <rPr>
        <sz val="10"/>
        <color theme="1"/>
        <rFont val="Arial"/>
        <family val="2"/>
      </rPr>
      <t xml:space="preserve">à compléter avec les </t>
    </r>
    <r>
      <rPr>
        <u/>
        <sz val="10"/>
        <color theme="1"/>
        <rFont val="Arial"/>
        <family val="2"/>
      </rPr>
      <t>dates d’obtention des certificats/attestations</t>
    </r>
  </si>
  <si>
    <t xml:space="preserve">Nom </t>
  </si>
  <si>
    <t xml:space="preserve">Rôle </t>
  </si>
  <si>
    <t>Phase de chantier</t>
  </si>
  <si>
    <t>N1</t>
  </si>
  <si>
    <t>N2</t>
  </si>
  <si>
    <t>SST</t>
  </si>
  <si>
    <t>CACES</t>
  </si>
  <si>
    <t>PEMP</t>
  </si>
  <si>
    <t>CATEC</t>
  </si>
  <si>
    <t>autres à préciser</t>
  </si>
  <si>
    <t>Entreprise titulaire :…………..</t>
  </si>
  <si>
    <t>Entreprise sous-traitante : …………</t>
  </si>
  <si>
    <r>
      <t>Intervenants relatifs aux opérations « solidité bâtiment»</t>
    </r>
    <r>
      <rPr>
        <b/>
        <vertAlign val="superscript"/>
        <sz val="10"/>
        <color rgb="FF0070C0"/>
        <rFont val="Arial"/>
        <family val="2"/>
      </rPr>
      <t>1</t>
    </r>
  </si>
  <si>
    <t xml:space="preserve">Compétence et expérience en lien avec le chantier </t>
  </si>
  <si>
    <r>
      <t>Qualifications/habilitations/formations</t>
    </r>
    <r>
      <rPr>
        <sz val="10"/>
        <color theme="1"/>
        <rFont val="Arial"/>
        <family val="2"/>
      </rPr>
      <t xml:space="preserve"> </t>
    </r>
  </si>
  <si>
    <r>
      <t xml:space="preserve">à compléter avec les </t>
    </r>
    <r>
      <rPr>
        <u/>
        <sz val="10"/>
        <color theme="1"/>
        <rFont val="Arial"/>
        <family val="2"/>
      </rPr>
      <t>dates d’obtention des certificats/attestations</t>
    </r>
  </si>
  <si>
    <t>Rôle //solidité bâtiments</t>
  </si>
  <si>
    <t>A préciser</t>
  </si>
  <si>
    <r>
      <t>1</t>
    </r>
    <r>
      <rPr>
        <b/>
        <sz val="8"/>
        <color rgb="FF0070C0"/>
        <rFont val="Arial"/>
        <family val="2"/>
      </rPr>
      <t xml:space="preserve"> Le candidat renseignera le tableau en précisant qui sera chargé de réaliser : les études et définitions des mesures de prévention, les travaux de consolidation et/ou démolition, les contrôles et vérifications des travaux</t>
    </r>
  </si>
  <si>
    <t>Intervenants relatifs aux opérations « amiante »</t>
  </si>
  <si>
    <t>Rôle //amiante</t>
  </si>
  <si>
    <t>SS3</t>
  </si>
  <si>
    <t>SS4</t>
  </si>
  <si>
    <t>Critère de filière de valorisation/traitement et de proximité</t>
  </si>
  <si>
    <t>distance prise en compte pour la notation "proximité"</t>
  </si>
  <si>
    <t xml:space="preserve">Filière de traitement finale </t>
  </si>
  <si>
    <t>Centre de regroupement  (hors mélange)</t>
  </si>
  <si>
    <t>Centre de pré- traitement</t>
  </si>
  <si>
    <r>
      <t xml:space="preserve">Distance totale </t>
    </r>
    <r>
      <rPr>
        <b/>
        <vertAlign val="superscript"/>
        <sz val="8"/>
        <color theme="1"/>
        <rFont val="Arial"/>
        <family val="2"/>
      </rPr>
      <t xml:space="preserve">2 </t>
    </r>
    <r>
      <rPr>
        <b/>
        <sz val="8"/>
        <color theme="1"/>
        <rFont val="Arial"/>
        <family val="2"/>
      </rPr>
      <t xml:space="preserve">parcourue                                                          </t>
    </r>
    <r>
      <rPr>
        <b/>
        <sz val="8"/>
        <color rgb="FFFF0000"/>
        <rFont val="Arial"/>
        <family val="2"/>
      </rPr>
      <t>du site S jusqu’au centre de traitement C</t>
    </r>
  </si>
  <si>
    <t>Centre de transit</t>
  </si>
  <si>
    <t>Centre de regroupement (mélange)</t>
  </si>
  <si>
    <t>Soit Site à C</t>
  </si>
  <si>
    <t>Soit Site à A à C</t>
  </si>
  <si>
    <t>C</t>
  </si>
  <si>
    <t>A</t>
  </si>
  <si>
    <t>B</t>
  </si>
  <si>
    <t>Soit Site à B à C</t>
  </si>
  <si>
    <t>Soit Site à A à B à C</t>
  </si>
  <si>
    <r>
      <t>Nature de déchets  accord cadre et autres</t>
    </r>
    <r>
      <rPr>
        <b/>
        <vertAlign val="superscript"/>
        <sz val="8"/>
        <color theme="1"/>
        <rFont val="Arial"/>
        <family val="2"/>
      </rPr>
      <t xml:space="preserve"> 4</t>
    </r>
  </si>
  <si>
    <t>Quantité</t>
  </si>
  <si>
    <t>dép.</t>
  </si>
  <si>
    <t xml:space="preserve">Type de traitement </t>
  </si>
  <si>
    <t>Traçabilité du déchet</t>
  </si>
  <si>
    <t xml:space="preserve">Nature du centre </t>
  </si>
  <si>
    <t>Nom + ville</t>
  </si>
  <si>
    <t xml:space="preserve"> sous-détail (km)</t>
  </si>
  <si>
    <t>Km total</t>
  </si>
  <si>
    <t>S à A</t>
  </si>
  <si>
    <t>S à B</t>
  </si>
  <si>
    <t>S à C</t>
  </si>
  <si>
    <t>A à C</t>
  </si>
  <si>
    <t>A à B</t>
  </si>
  <si>
    <t>B à C</t>
  </si>
  <si>
    <t xml:space="preserve">Déchets identifiés dans le Cahier de charges </t>
  </si>
  <si>
    <t>Tonnage total CdC</t>
  </si>
  <si>
    <t>Renseignements obligatoires si les  déchets transitent par des centres de regroupement, de transit ou de prétraitement (A et/ou B) avant leur destination finale en centre de traitement C</t>
  </si>
  <si>
    <t>Tonnage total</t>
  </si>
  <si>
    <r>
      <t xml:space="preserve">Distance totale </t>
    </r>
    <r>
      <rPr>
        <vertAlign val="superscript"/>
        <sz val="8"/>
        <color theme="1"/>
        <rFont val="Arial"/>
        <family val="2"/>
      </rPr>
      <t>2</t>
    </r>
    <r>
      <rPr>
        <sz val="8"/>
        <color theme="1"/>
        <rFont val="Arial"/>
        <family val="2"/>
      </rPr>
      <t xml:space="preserve"> et sous détail indiquer</t>
    </r>
    <r>
      <rPr>
        <vertAlign val="superscript"/>
        <sz val="8"/>
        <color theme="1"/>
        <rFont val="Arial"/>
        <family val="2"/>
      </rPr>
      <t xml:space="preserve"> 3</t>
    </r>
  </si>
  <si>
    <r>
      <t xml:space="preserve">Site </t>
    </r>
    <r>
      <rPr>
        <sz val="10"/>
        <color theme="1"/>
        <rFont val="Wingdings"/>
        <charset val="2"/>
      </rPr>
      <t>à</t>
    </r>
    <r>
      <rPr>
        <sz val="10"/>
        <color theme="1"/>
        <rFont val="Arial"/>
        <family val="2"/>
      </rPr>
      <t>A</t>
    </r>
    <r>
      <rPr>
        <sz val="10"/>
        <color theme="1"/>
        <rFont val="Wingdings"/>
        <charset val="2"/>
      </rPr>
      <t>à</t>
    </r>
    <r>
      <rPr>
        <sz val="10"/>
        <color theme="1"/>
        <rFont val="Arial"/>
        <family val="2"/>
      </rPr>
      <t>B</t>
    </r>
    <r>
      <rPr>
        <sz val="10"/>
        <color theme="1"/>
        <rFont val="Wingdings"/>
        <charset val="2"/>
      </rPr>
      <t>à</t>
    </r>
    <r>
      <rPr>
        <sz val="10"/>
        <color theme="1"/>
        <rFont val="Arial"/>
        <family val="2"/>
      </rPr>
      <t>C </t>
    </r>
  </si>
  <si>
    <r>
      <t xml:space="preserve">km </t>
    </r>
    <r>
      <rPr>
        <vertAlign val="superscript"/>
        <sz val="10"/>
        <color theme="1"/>
        <rFont val="Arial"/>
        <family val="2"/>
      </rPr>
      <t>total</t>
    </r>
    <r>
      <rPr>
        <sz val="10"/>
        <color theme="1"/>
        <rFont val="Arial"/>
        <family val="2"/>
      </rPr>
      <t xml:space="preserve"> = ….km</t>
    </r>
    <r>
      <rPr>
        <vertAlign val="superscript"/>
        <sz val="10"/>
        <color theme="1"/>
        <rFont val="Arial"/>
        <family val="2"/>
      </rPr>
      <t>SàA</t>
    </r>
    <r>
      <rPr>
        <sz val="10"/>
        <color theme="1"/>
        <rFont val="Arial"/>
        <family val="2"/>
      </rPr>
      <t xml:space="preserve"> + ….km </t>
    </r>
    <r>
      <rPr>
        <vertAlign val="superscript"/>
        <sz val="10"/>
        <color theme="1"/>
        <rFont val="Arial"/>
        <family val="2"/>
      </rPr>
      <t>AàB</t>
    </r>
    <r>
      <rPr>
        <sz val="10"/>
        <color theme="1"/>
        <rFont val="Arial"/>
        <family val="2"/>
      </rPr>
      <t xml:space="preserve">+ …..km </t>
    </r>
    <r>
      <rPr>
        <vertAlign val="superscript"/>
        <sz val="10"/>
        <color theme="1"/>
        <rFont val="Arial"/>
        <family val="2"/>
      </rPr>
      <t>BàC</t>
    </r>
  </si>
  <si>
    <r>
      <t xml:space="preserve">Site </t>
    </r>
    <r>
      <rPr>
        <sz val="10"/>
        <color theme="1"/>
        <rFont val="Wingdings"/>
        <charset val="2"/>
      </rPr>
      <t>à</t>
    </r>
    <r>
      <rPr>
        <sz val="10"/>
        <color theme="1"/>
        <rFont val="Arial"/>
        <family val="2"/>
      </rPr>
      <t>A</t>
    </r>
    <r>
      <rPr>
        <sz val="10"/>
        <color theme="1"/>
        <rFont val="Wingdings"/>
        <charset val="2"/>
      </rPr>
      <t>à</t>
    </r>
    <r>
      <rPr>
        <sz val="10"/>
        <color theme="1"/>
        <rFont val="Arial"/>
        <family val="2"/>
      </rPr>
      <t>C </t>
    </r>
  </si>
  <si>
    <r>
      <t xml:space="preserve">km </t>
    </r>
    <r>
      <rPr>
        <vertAlign val="superscript"/>
        <sz val="10"/>
        <color theme="1"/>
        <rFont val="Arial"/>
        <family val="2"/>
      </rPr>
      <t>total</t>
    </r>
    <r>
      <rPr>
        <sz val="10"/>
        <color theme="1"/>
        <rFont val="Arial"/>
        <family val="2"/>
      </rPr>
      <t xml:space="preserve"> = …..km</t>
    </r>
    <r>
      <rPr>
        <vertAlign val="superscript"/>
        <sz val="10"/>
        <color theme="1"/>
        <rFont val="Arial"/>
        <family val="2"/>
      </rPr>
      <t>SàA</t>
    </r>
    <r>
      <rPr>
        <sz val="10"/>
        <color theme="1"/>
        <rFont val="Arial"/>
        <family val="2"/>
      </rPr>
      <t xml:space="preserve"> + ….km </t>
    </r>
    <r>
      <rPr>
        <vertAlign val="superscript"/>
        <sz val="10"/>
        <color theme="1"/>
        <rFont val="Arial"/>
        <family val="2"/>
      </rPr>
      <t>AàC</t>
    </r>
  </si>
  <si>
    <r>
      <t xml:space="preserve">Site </t>
    </r>
    <r>
      <rPr>
        <sz val="10"/>
        <color theme="1"/>
        <rFont val="Wingdings"/>
        <charset val="2"/>
      </rPr>
      <t>à</t>
    </r>
    <r>
      <rPr>
        <sz val="10"/>
        <color theme="1"/>
        <rFont val="Arial"/>
        <family val="2"/>
      </rPr>
      <t>A</t>
    </r>
    <r>
      <rPr>
        <sz val="10"/>
        <color theme="1"/>
        <rFont val="Wingdings"/>
        <charset val="2"/>
      </rPr>
      <t>à</t>
    </r>
    <r>
      <rPr>
        <sz val="10"/>
        <color theme="1"/>
        <rFont val="Arial"/>
        <family val="2"/>
      </rPr>
      <t>B </t>
    </r>
  </si>
  <si>
    <r>
      <t xml:space="preserve">km </t>
    </r>
    <r>
      <rPr>
        <vertAlign val="superscript"/>
        <sz val="10"/>
        <color theme="1"/>
        <rFont val="Arial"/>
        <family val="2"/>
      </rPr>
      <t>total</t>
    </r>
    <r>
      <rPr>
        <sz val="10"/>
        <color theme="1"/>
        <rFont val="Arial"/>
        <family val="2"/>
      </rPr>
      <t xml:space="preserve"> = …..km</t>
    </r>
    <r>
      <rPr>
        <vertAlign val="superscript"/>
        <sz val="10"/>
        <color theme="1"/>
        <rFont val="Arial"/>
        <family val="2"/>
      </rPr>
      <t>SàA</t>
    </r>
    <r>
      <rPr>
        <sz val="10"/>
        <color theme="1"/>
        <rFont val="Arial"/>
        <family val="2"/>
      </rPr>
      <t xml:space="preserve"> +….. km </t>
    </r>
    <r>
      <rPr>
        <vertAlign val="superscript"/>
        <sz val="10"/>
        <color theme="1"/>
        <rFont val="Arial"/>
        <family val="2"/>
      </rPr>
      <t>AàC</t>
    </r>
  </si>
  <si>
    <r>
      <t xml:space="preserve">Site </t>
    </r>
    <r>
      <rPr>
        <sz val="10"/>
        <color theme="1"/>
        <rFont val="Wingdings"/>
        <charset val="2"/>
      </rPr>
      <t>à</t>
    </r>
    <r>
      <rPr>
        <sz val="10"/>
        <color theme="1"/>
        <rFont val="Arial"/>
        <family val="2"/>
      </rPr>
      <t>B</t>
    </r>
    <r>
      <rPr>
        <sz val="10"/>
        <color theme="1"/>
        <rFont val="Wingdings"/>
        <charset val="2"/>
      </rPr>
      <t>à</t>
    </r>
    <r>
      <rPr>
        <sz val="10"/>
        <color theme="1"/>
        <rFont val="Arial"/>
        <family val="2"/>
      </rPr>
      <t xml:space="preserve">C  </t>
    </r>
  </si>
  <si>
    <r>
      <t xml:space="preserve">km </t>
    </r>
    <r>
      <rPr>
        <vertAlign val="superscript"/>
        <sz val="10"/>
        <color theme="1"/>
        <rFont val="Arial"/>
        <family val="2"/>
      </rPr>
      <t>total</t>
    </r>
    <r>
      <rPr>
        <sz val="10"/>
        <color theme="1"/>
        <rFont val="Arial"/>
        <family val="2"/>
      </rPr>
      <t xml:space="preserve"> = ... km </t>
    </r>
    <r>
      <rPr>
        <vertAlign val="superscript"/>
        <sz val="10"/>
        <color theme="1"/>
        <rFont val="Arial"/>
        <family val="2"/>
      </rPr>
      <t xml:space="preserve">SàB </t>
    </r>
    <r>
      <rPr>
        <sz val="10"/>
        <color theme="1"/>
        <rFont val="Arial"/>
        <family val="2"/>
      </rPr>
      <t xml:space="preserve">+...km </t>
    </r>
    <r>
      <rPr>
        <vertAlign val="superscript"/>
        <sz val="10"/>
        <color theme="1"/>
        <rFont val="Arial"/>
        <family val="2"/>
      </rPr>
      <t>BàC</t>
    </r>
  </si>
  <si>
    <r>
      <t xml:space="preserve">Site </t>
    </r>
    <r>
      <rPr>
        <sz val="10"/>
        <color theme="1"/>
        <rFont val="Wingdings"/>
        <charset val="2"/>
      </rPr>
      <t>à</t>
    </r>
    <r>
      <rPr>
        <sz val="10"/>
        <color theme="1"/>
        <rFont val="Arial"/>
        <family val="2"/>
      </rPr>
      <t xml:space="preserve">C  </t>
    </r>
  </si>
  <si>
    <r>
      <t xml:space="preserve">km </t>
    </r>
    <r>
      <rPr>
        <vertAlign val="superscript"/>
        <sz val="10"/>
        <color theme="1"/>
        <rFont val="Arial"/>
        <family val="2"/>
      </rPr>
      <t>total</t>
    </r>
    <r>
      <rPr>
        <sz val="10"/>
        <color theme="1"/>
        <rFont val="Arial"/>
        <family val="2"/>
      </rPr>
      <t xml:space="preserve"> = ...km </t>
    </r>
    <r>
      <rPr>
        <vertAlign val="superscript"/>
        <sz val="10"/>
        <color theme="1"/>
        <rFont val="Arial"/>
        <family val="2"/>
      </rPr>
      <t>SàC</t>
    </r>
  </si>
  <si>
    <t>Type de traitement</t>
  </si>
  <si>
    <t>conditionnement_traitement</t>
  </si>
  <si>
    <t>conditionnement2_ transport</t>
  </si>
  <si>
    <t>Nature-de-dechets</t>
  </si>
  <si>
    <t>centres A</t>
  </si>
  <si>
    <t>centres B</t>
  </si>
  <si>
    <t>Co-incinération en cimenterie</t>
  </si>
  <si>
    <t>(selon BPU-traitement)</t>
  </si>
  <si>
    <t>Centre de regroupement (hors mélange)</t>
  </si>
  <si>
    <t>CSDU 1 avec stabilisation</t>
  </si>
  <si>
    <t>déchets dangereux liquides en vrac (citerne)</t>
  </si>
  <si>
    <t>Absorbants ou matériaux contenant des produits acides ou alcalins</t>
  </si>
  <si>
    <t>CSDU 1 sans stabilisation</t>
  </si>
  <si>
    <t>Grands conditionnements (fûts 200 l, cubitainers, big bags etc.)</t>
  </si>
  <si>
    <t>déchets dangereux liquides conditionnés (fûts, containers…)</t>
  </si>
  <si>
    <t>Acides et bases organiques</t>
  </si>
  <si>
    <t>CSDU 2</t>
  </si>
  <si>
    <t>déchets dangereux solides en vrac (benne)</t>
  </si>
  <si>
    <t>CSDU 3</t>
  </si>
  <si>
    <t>Vrac (benne, citerne)</t>
  </si>
  <si>
    <t>déchets dangereux solides conditionnés (fûts, containers, big-bag…)</t>
  </si>
  <si>
    <t>Evapo-incinération</t>
  </si>
  <si>
    <t>autres</t>
  </si>
  <si>
    <t>déchets non dangereux liquides en vrac (citerne)</t>
  </si>
  <si>
    <t>Incinération</t>
  </si>
  <si>
    <t>déchets non dangereux liquides conditionnés (fûts, containers, …)</t>
  </si>
  <si>
    <t>Incinération spécifique (1200 °C)</t>
  </si>
  <si>
    <t>déchets non dangereux solides en vrac (benne)</t>
  </si>
  <si>
    <t xml:space="preserve">Amiante liée (non friable) en matrice non inerte </t>
  </si>
  <si>
    <t>Régénération/Valorisation matière</t>
  </si>
  <si>
    <t>déchets non dangereux solides conditionnés (fûts, containers, big-bag…)</t>
  </si>
  <si>
    <t>Stockage en mine de sel</t>
  </si>
  <si>
    <t>Traitement biologique (compostage, méthanisation)</t>
  </si>
  <si>
    <t>Base liquides minérales toxiques et oxydantes</t>
  </si>
  <si>
    <t xml:space="preserve">Traitement en centre spécifique </t>
  </si>
  <si>
    <t>Traitement physico-chimique</t>
  </si>
  <si>
    <t>Batteries</t>
  </si>
  <si>
    <t>Valorisation matière</t>
  </si>
  <si>
    <t>Boues minérales  toxiques et/ou oxydantes</t>
  </si>
  <si>
    <t>Vitrification</t>
  </si>
  <si>
    <t>autre 1</t>
  </si>
  <si>
    <t>Bouteilles de gaz (acétylène)</t>
  </si>
  <si>
    <t>autre 2</t>
  </si>
  <si>
    <t>Bouteilles de gaz (gaz de l'air)</t>
  </si>
  <si>
    <t>autre 3</t>
  </si>
  <si>
    <t>Bouteilles de gaz (inflammable non toxique hors acétylène)</t>
  </si>
  <si>
    <t>Bouteilles de gaz (minéral toxique)</t>
  </si>
  <si>
    <t>Bouteilles de gaz (organique toxique)</t>
  </si>
  <si>
    <t>Bouteilles de gaz (oxydant)</t>
  </si>
  <si>
    <t>Bouteilles de gaz inconnu</t>
  </si>
  <si>
    <t>Bouteilles de résine</t>
  </si>
  <si>
    <t>Brai fond de cuve fuel lourd (&lt; ou = 1 % S)</t>
  </si>
  <si>
    <t>Brai fond de cuve fuel lourd (&gt;1% S) prix supplémentaire par tranche de 1% de S</t>
  </si>
  <si>
    <t>Condensateur au PCB</t>
  </si>
  <si>
    <t>Déchets contenant de l'arsenic</t>
  </si>
  <si>
    <t>Déchets contenant du cyanure</t>
  </si>
  <si>
    <t>Déchets contenant du mercure</t>
  </si>
  <si>
    <t>Déchets d'activités de soins à risques infectieux</t>
  </si>
  <si>
    <t>Déchets inertes non pollués</t>
  </si>
  <si>
    <t>Déchets non valorisables (déchets non dangereux)</t>
  </si>
  <si>
    <t>Déchets solides contenant des PCB</t>
  </si>
  <si>
    <t>Déchets valorisables (déchets non dangereux)</t>
  </si>
  <si>
    <t>Effluent contenant des PCB</t>
  </si>
  <si>
    <t>Eléments de transformateur souillés de fluide diélectrique</t>
  </si>
  <si>
    <t>Eléments de transformateur souillés de PCB</t>
  </si>
  <si>
    <t>Extincteurs halons</t>
  </si>
  <si>
    <t>Extincteurs hors halons</t>
  </si>
  <si>
    <t>Fluide diélectrique et huiles contaminées (&gt;50 ppm)</t>
  </si>
  <si>
    <t>Fuel domestique (&lt; ou = 1% S)</t>
  </si>
  <si>
    <t>Fuel domestique (&gt;1% S) prix supplémentaire par tranche de 1% de S</t>
  </si>
  <si>
    <t>Fuel lourd (&lt; ou = 1% S)</t>
  </si>
  <si>
    <t>Fuel lourd (&gt;1% S) prix supplémentaire par tranche de 1% de S</t>
  </si>
  <si>
    <t>goudrons sulfuriques</t>
  </si>
  <si>
    <t>Gravats, déblais</t>
  </si>
  <si>
    <t>Huiles claires</t>
  </si>
  <si>
    <t>Huiles noires</t>
  </si>
  <si>
    <t>Liquides organiques halogénés  PCI &lt; ou = 6000 (1%&lt; ou = halogènes&lt;20%)</t>
  </si>
  <si>
    <t>Liquides organiques halogénés  PCI&lt; ou = 6000 (20%&lt; ou = halogènes&lt;40%)</t>
  </si>
  <si>
    <t>Liquides organiques halogénés  PCI&lt; ou = 6000 (&gt; ou =40% halogènes)</t>
  </si>
  <si>
    <t xml:space="preserve">Liquides organiques polymérisables </t>
  </si>
  <si>
    <r>
      <t xml:space="preserve">Liquides organiques soufrés  PCI&lt; ou = 6000 (soufré </t>
    </r>
    <r>
      <rPr>
        <sz val="11"/>
        <color rgb="FF0070C0"/>
        <rFont val="Calibri"/>
        <family val="2"/>
      </rPr>
      <t>≤</t>
    </r>
    <r>
      <rPr>
        <sz val="11"/>
        <color rgb="FF0070C0"/>
        <rFont val="Calibri"/>
        <family val="2"/>
        <scheme val="minor"/>
      </rPr>
      <t xml:space="preserve"> 5%)</t>
    </r>
  </si>
  <si>
    <t>Liquides organiques soufrés  PCI&lt; ou = 6000 (tranche de 5% au-dessus de 5%)</t>
  </si>
  <si>
    <t>Pâteux organiques halogénés (&gt; ou = 40 % d'halogènes)</t>
  </si>
  <si>
    <t>Pâteux organiques halogénés (1%&lt; ou = halogènes&lt;20%)</t>
  </si>
  <si>
    <t>Pâteux organiques halogénés (20%&lt; ou = halogènes&lt;40%)</t>
  </si>
  <si>
    <t>Pâteux organiques soufrés – soufre  ≤ 5%)</t>
  </si>
  <si>
    <t>Pâteux organiques soufrés (tranche de 5% au-dessus de 5%)</t>
  </si>
  <si>
    <t>Piles autres que lithium</t>
  </si>
  <si>
    <t>Piles lithium</t>
  </si>
  <si>
    <t>Pneumatiques (déchets non dangereux)</t>
  </si>
  <si>
    <t>Solides contenant des métaux lourds autres qu'arsenic et mercure</t>
  </si>
  <si>
    <t>Solides minéraux acides non toxiques et non oxydants</t>
  </si>
  <si>
    <t>Solides minéraux acides non toxiques et non oxydants pulvérulents</t>
  </si>
  <si>
    <t>Solides minéraux acides toxiques et/ou oxydants pulvérulents</t>
  </si>
  <si>
    <t>Solides minéraux alcalins non toxiques</t>
  </si>
  <si>
    <t>Solides minéraux alcalins toxiques</t>
  </si>
  <si>
    <t>Solides minéraux alcalins toxiques pulvérulents</t>
  </si>
  <si>
    <t>Solides minéraux oxydants et/ou toxiques</t>
  </si>
  <si>
    <t>Solides organiques pulvérulents halogénés (1%&lt; ou = halogènes&lt;20%)</t>
  </si>
  <si>
    <t>Solides organiques pulvérulents halogénés (20%&lt; ou = halogènes&lt;40%)</t>
  </si>
  <si>
    <t>Solides organiques pulvérulents soufrés – soufre  ≤ 5%</t>
  </si>
  <si>
    <t>Solides organiques pulvérulents soufrés (tranche de 5% au-dessus de 5%)</t>
  </si>
  <si>
    <r>
      <t>Solvants halogénés  PCI&gt;6000 (&gt; ou = 40 % d'halogènes)</t>
    </r>
    <r>
      <rPr>
        <strike/>
        <sz val="11"/>
        <color rgb="FF0070C0"/>
        <rFont val="Calibri"/>
        <family val="2"/>
        <scheme val="minor"/>
      </rPr>
      <t xml:space="preserve"> </t>
    </r>
    <r>
      <rPr>
        <sz val="11"/>
        <color rgb="FF0070C0"/>
        <rFont val="Calibri"/>
        <family val="2"/>
        <scheme val="minor"/>
      </rPr>
      <t xml:space="preserve">                                  </t>
    </r>
    <r>
      <rPr>
        <strike/>
        <sz val="11"/>
        <color rgb="FF0070C0"/>
        <rFont val="Calibri"/>
        <family val="2"/>
        <scheme val="minor"/>
      </rPr>
      <t xml:space="preserve"> </t>
    </r>
  </si>
  <si>
    <t>Solvants halogénés  PCI&gt;6000 (1%&lt; ou = halogènes&lt;20%)</t>
  </si>
  <si>
    <r>
      <t>Solvants halogénés  PCI&gt;6000 (20%&lt; ou = halogènes&lt;40%)</t>
    </r>
    <r>
      <rPr>
        <strike/>
        <sz val="11"/>
        <color rgb="FF0070C0"/>
        <rFont val="Calibri"/>
        <family val="2"/>
        <scheme val="minor"/>
      </rPr>
      <t xml:space="preserve">    </t>
    </r>
    <r>
      <rPr>
        <sz val="11"/>
        <color rgb="FF0070C0"/>
        <rFont val="Calibri"/>
        <family val="2"/>
        <scheme val="minor"/>
      </rPr>
      <t xml:space="preserve">                                   </t>
    </r>
  </si>
  <si>
    <t>Solvants soufrés  PCI&gt;6000  ( tranche de 5% au-dessus de 5%)</t>
  </si>
  <si>
    <t>Solvants soufrés  PCI&gt;6000 – soufre ≤ 5%</t>
  </si>
  <si>
    <t>Tubes néons ou autres sources lumineuses</t>
  </si>
  <si>
    <t>autres 1</t>
  </si>
  <si>
    <t>autres 2</t>
  </si>
  <si>
    <t>autres 3</t>
  </si>
  <si>
    <t>autres 4</t>
  </si>
  <si>
    <t>autres 5</t>
  </si>
  <si>
    <t>autres 6</t>
  </si>
  <si>
    <t>autres 7</t>
  </si>
  <si>
    <t>autres 8</t>
  </si>
  <si>
    <t>autres 9</t>
  </si>
  <si>
    <t>autres 10</t>
  </si>
  <si>
    <t>Mise en sécurité - des zones extérieurs</t>
  </si>
  <si>
    <t xml:space="preserve">Amené, installation et repli de la base vie </t>
  </si>
  <si>
    <t>Nature des prestations</t>
  </si>
  <si>
    <t>Code prix</t>
  </si>
  <si>
    <t xml:space="preserve">Nature des dechets </t>
  </si>
  <si>
    <t xml:space="preserve">Conditionnement </t>
  </si>
  <si>
    <t>Sous- total "TRAITEMENT des déchets"</t>
  </si>
  <si>
    <t>Montant total prestations</t>
  </si>
  <si>
    <t>Traçabilité du déchet par BSD</t>
  </si>
  <si>
    <t xml:space="preserve"> Tableau "Chargement, Conditionnement et transport" </t>
  </si>
  <si>
    <t xml:space="preserve"> Tableaux des intervenants</t>
  </si>
  <si>
    <t>Tableau "Filières de traitement  retenues et proximité"</t>
  </si>
  <si>
    <t xml:space="preserve">à fournit par le candidat </t>
  </si>
  <si>
    <t>BSD</t>
  </si>
  <si>
    <t>Déclaration sur l'honneur</t>
  </si>
  <si>
    <t>Intervention sur les déchets : identification, manutention, tri, regroupement et reconditionnement des déchets</t>
  </si>
  <si>
    <t>Sous- total "Intervention sur les déchets"</t>
  </si>
  <si>
    <t>1.1</t>
  </si>
  <si>
    <t>1.2</t>
  </si>
  <si>
    <t>1.3</t>
  </si>
  <si>
    <t xml:space="preserve">Nom du site : </t>
  </si>
  <si>
    <t>Sous- total "Mise en sécurité - des zones extérieurs"</t>
  </si>
  <si>
    <t>Etat des lieux avant et après travaux par un huissier</t>
  </si>
  <si>
    <t>Tonne</t>
  </si>
  <si>
    <t>Déchets issus du reconditionnement</t>
  </si>
  <si>
    <t>Possibilité de dupliquer les codes prix d'un même déchet dangereux pour répartir le tonnage entre 2 types de conditionnement. Le total du tonnage doit rester identique</t>
  </si>
  <si>
    <t>Planning  : Operations d'enlevement des déchets  …………..</t>
  </si>
  <si>
    <t>TVA 20%</t>
  </si>
  <si>
    <t>Mise en sécurité au regard de la stabilité des bâtiments</t>
  </si>
  <si>
    <t>Mise en sécurité au regard de la présence de matériaux contenant de l'amiante</t>
  </si>
  <si>
    <t>Dispersés dans les bâtiments</t>
  </si>
  <si>
    <t>Bâtiment O</t>
  </si>
  <si>
    <t xml:space="preserve">Brais donf de cuve fuel </t>
  </si>
  <si>
    <t>ACIER POLI à Saint-Julien-du-Sault (89)</t>
  </si>
  <si>
    <t>Eau souillée</t>
  </si>
  <si>
    <t>GRV</t>
  </si>
  <si>
    <t>Bassins</t>
  </si>
  <si>
    <t>2 stocks de GRV au sud et à l'est du site +
Fosses 2 et 3</t>
  </si>
  <si>
    <t xml:space="preserve">Emballages vides souillés par des substances dangereuses </t>
  </si>
  <si>
    <t>Vrac</t>
  </si>
  <si>
    <t>Dispersés sur le site et dans les bâtiments</t>
  </si>
  <si>
    <t>Extincteurs</t>
  </si>
  <si>
    <t>Phase préparatoire</t>
  </si>
  <si>
    <t xml:space="preserve"> Phase de suivi du chantier</t>
  </si>
  <si>
    <t>Phase finale</t>
  </si>
  <si>
    <t>Location d'une base vie</t>
  </si>
  <si>
    <t>Le prix rémunère la location d'une base de vie comprenant un ensemble de bungalows (bureau-salle de réunion, sanitaires, réfectoire, vestiaires salle/propre) et incluant  entretien et fonctionnement et zonage</t>
  </si>
  <si>
    <t>Location d'une installation de décontamination
spécifique "amiante" - 3 SAS 1D</t>
  </si>
  <si>
    <t>Contrôle des installations électriques de chantier par un organisme agréé</t>
  </si>
  <si>
    <t>Nettoyage final du chantier</t>
  </si>
  <si>
    <t xml:space="preserve">Identification et inventaire </t>
  </si>
  <si>
    <t>Déchets stockés sur site</t>
  </si>
  <si>
    <t>Description</t>
  </si>
  <si>
    <t>Variation de prix partie forfaitaire</t>
  </si>
  <si>
    <t xml:space="preserve">
variation selon les indices ING + MATP conformément au marché</t>
  </si>
  <si>
    <t>Coefficient de variation selon les indices ING et MATP conformément au marché</t>
  </si>
  <si>
    <t>Coefficient de variation selon l'indice CNR REG PORTEUR (avec gazole)</t>
  </si>
  <si>
    <t>Remplissage par les candidats (les quantités pour ces postes sont à remplir et à definir par les candidats)</t>
  </si>
  <si>
    <t xml:space="preserve"> Remplissage  par les candidats</t>
  </si>
  <si>
    <t>Remplissage par l'ADEME</t>
  </si>
  <si>
    <t>Jour</t>
  </si>
  <si>
    <t>Poudres acides</t>
  </si>
  <si>
    <t>Bâtiments H et/ou F</t>
  </si>
  <si>
    <t>Fioul</t>
  </si>
  <si>
    <t>FORFAIT</t>
  </si>
  <si>
    <t>Le prix rémunère (au forfait) l'ensemble des opérations nécessaires à la préparation du chantier (demande d'autorisation de voirie, information aux autorités compétentes, approvisionnement fournitures, etc.). Le prix comprend également la rédaction et la mise à jour des documents préparatoires (PPSPS, DICT, PAQ, PAE, etc.) et modes opératoires.</t>
  </si>
  <si>
    <t>Le prix rémunère (au forfait) la mobilisation d'un (ou plusieurs) collaborateur(s) responsable(s) de la gestion globale du chantier et comprend également la participation à l'inspection commune de potentiels sous-traitant(s) déclaré(s) en phase chantier, aux réunions de chantier, du registre déchets (ou SOSED), la gestion des BSD sous Trackdéchets (yc CAP associés), la rédaction et la diffusion de la fiche de synthèse de fin de journée et la rédaction et la diffusion d'un accostage financier hebdomadaire. A noter également l'obligation de présence d'un Sauveteur Secouriste du Travail, cette mission pouvant être emplie par le chef de chantier ou tout autre(s) personne(s) sur le site clairement identifié(s).</t>
  </si>
  <si>
    <t>Le prix rémunère (au forfait) la participation à la réception du chantier et la rédaction du rapport final.</t>
  </si>
  <si>
    <t>Le prix rémunère (au forfait) les frais préparatoire à l'installation de vie, d'amenée, d'installation, de raccordement et de repli.
Sont notamment compris : la création (tous frais compris) et le démontage en fin de chantier des plateformes et pistes de chantier, la création et la sécurisation des accès.</t>
  </si>
  <si>
    <t>Le prix rémunère (au forfait) le contrôle et la conformité des installations électriques de chantier par un organisme agréé (autant que nécessaire). Les travaux liés à la levée des non-conformités relevées par ce contrôle seront à la charge de l'entreprise.</t>
  </si>
  <si>
    <r>
      <t>Le prix rémunère la location (à la semaine) de bungalows spécifiques amiante (3 sas-1douche)</t>
    </r>
    <r>
      <rPr>
        <b/>
        <u/>
        <sz val="6"/>
        <color theme="1"/>
        <rFont val="Calibri"/>
        <family val="2"/>
        <scheme val="minor"/>
      </rPr>
      <t xml:space="preserve"> </t>
    </r>
    <r>
      <rPr>
        <sz val="6"/>
        <color theme="1"/>
        <rFont val="Calibri"/>
        <family val="2"/>
        <scheme val="minor"/>
      </rPr>
      <t>équipé de plusieurs compartiments et incluant les frais d'amenée, repli, entretien et fonctionnement.</t>
    </r>
  </si>
  <si>
    <t>Le prix rémunère (au mètre carré) les opérations de débroussaillage, élagage et d'abattage d'arbres des zones permettant l'accès à des déchets sur site. Le prix intègre l'évacuation et l'élimination des broussailles dans un centre de valorisation.</t>
  </si>
  <si>
    <t>Débroussaillage, élagage et abattage d'arbres</t>
  </si>
  <si>
    <t>Fourniture et pose d'un panneau de chantier au format 2 x 1 m</t>
  </si>
  <si>
    <t>Le prix rémunère (au forfait) la fourniture, la pose puis la dépose d'un panneax d'informations au format 2m x 1m (hauteur x largeur) ainsi que son entretien durant toute la durée des travaux. Le panneau devra apporter les informations suivantes : la nature des travaux, la date de démarrage des travaux, les numéros et intitulés des APTO et APOS, les noms, les coordonnées et les logos du maître d’ouvrage, de l’entreprise titulaire et de leurs sous-traitants éventuels.</t>
  </si>
  <si>
    <t>Fourniture et mise en place de la signalisation nécessaire aux circulations PL et VL liées à l'activité du chantier et aux transferts entre le site et l'aire hors site</t>
  </si>
  <si>
    <t>Le prix rémunère (au forfait) la mise en place, l'entretien et le repli de l'ensemble de la signalisation nécessaire pour la bonne circulation des dessertes et PL et VL dédiées au chantier permettant  l'évacuation des déchets et les transferts entre le site et l'aire hors site. Le plan de ciculation associé aura préalablement été présenté à l'ADEME et sera communiqué après validation par l'ADEME à la municipalité.</t>
  </si>
  <si>
    <r>
      <t xml:space="preserve">Amené, installation, maitien et repli de l'aire de transfert </t>
    </r>
    <r>
      <rPr>
        <u/>
        <sz val="8"/>
        <rFont val="Calibri"/>
        <family val="2"/>
        <scheme val="minor"/>
      </rPr>
      <t>hors site</t>
    </r>
  </si>
  <si>
    <r>
      <t xml:space="preserve">Amené, installation, maintien et repli des aires de stockage et de re/conditionnement </t>
    </r>
    <r>
      <rPr>
        <u/>
        <sz val="8"/>
        <color rgb="FF000000"/>
        <rFont val="Calibri"/>
        <family val="2"/>
        <scheme val="minor"/>
      </rPr>
      <t>sur site</t>
    </r>
  </si>
  <si>
    <t>Le prix rémunère (au forfait) la création des aires destinées au stockage et au re/conditionnement des déchets sur site. Le prestataire sera vigilant vis à vis de la qualité de l'aire (ou des aires) qu'il mobilisera, cela en lien avec une compatibilité des substances stockées entres elles et d'une comptabilité substances / matière de l'aire. L'aire (ou les aires) et/ou son implantation sur site permettra(ont) une protection vis à vis des précipitations (absence de contamination par des eaux météoriques). Les frais alloués aux opérations préalables à l'installation de(s) aire(s) sera(ont) intégré(s) au présent poste, ainsi que les frais alloués aux dispositifs de collecte des produits accidentellement répandus et des équipements mobiles de lutte contre l'incendie. Le prix intègre également la remise en état en fin d'intervention.</t>
  </si>
  <si>
    <t>Le prix rémunère (au forfait) la création de l'aire de transfert hors site destinées au stockage temporaire et à l'évacuation des déchets préalablement re/conditionnés sur le site. Le prestataire sera vigilant vis à vis de la qualité de l'aire qu'il mobilisera, cela en lien avec une compatibilité des substances stockées entres elles et d'une comptabilité substances / matière de l'aire. Les frais alloués aux opérations préalables à l'installation de l'aire seront intégrés au présent poste, ainsi que les frais alloués aux dispositifs de collecte des produits accidentellement répandus et des équipements mobiles de lutte contre l'incendie.
Le prix intègre également la sécurisation de l'aire (barrierage ou autre) et la remise en état en fin d'intervention.</t>
  </si>
  <si>
    <t>Le prix rémunère (au forfait) la réalisation d'un état des lieux avant et après travaux sur site et hors site par un huissier mandaté par le titulaire.</t>
  </si>
  <si>
    <t>Le prix rémunère (au forfait) l'ensemble des prestations permettant de sécuriser les interventions sur site vis-à-vis des risques liés à l'état de dégratation des structures des bâtiment.</t>
  </si>
  <si>
    <t>Le prix rémunère (au forfait) l'ensemble des prestations permettant de sécuriser les interventions sur site vis-à-vis des risques liés à la présence d'amiante.</t>
  </si>
  <si>
    <t>Localisation des cuves de fioul</t>
  </si>
  <si>
    <t>Le prix rémunère (au forfait) les opérations de recherche et de localisation des cuves de fioul situées sur le site. Le prix intègre également l'amené et le repli du matériel.</t>
  </si>
  <si>
    <t>Le prix rémunère (au forfait) l'enlèvement des menus déchets éventuellement trouvés sur place après repli de toutes les installations, afin de laisser "place nette"</t>
  </si>
  <si>
    <t xml:space="preserve">Nettoyage des sols </t>
  </si>
  <si>
    <t>Sous- total "Nettoyage des sols"</t>
  </si>
  <si>
    <t>Nettoyage surfacique (bâtiment O)</t>
  </si>
  <si>
    <t xml:space="preserve">Le prix rémunère (au mètre carré) le nettoyage des sols par grattage et aspiration ou à l'aide d'un système à eau haute pression à la suite de la gestion des poudres acides identifiées dans le bâtiment O. 
En cas d'utilisation d'un système à eau, la fourniture des fluides ainsi que les coûts de récupération et d'élmination des eaux de nettoyage sont intégrés dans le prix de la prestation. </t>
  </si>
  <si>
    <t>Interventions sur les réservoirs</t>
  </si>
  <si>
    <r>
      <t xml:space="preserve">Le prix rémunère (au forfait) la mobilisation de personnel, du matériel, des équipements adaptés, d'un camion-hydrocureur pour la vidange, le nettoyage et le dégazage des réservoirs fermés </t>
    </r>
    <r>
      <rPr>
        <u/>
        <sz val="6"/>
        <rFont val="Calibri"/>
        <family val="2"/>
        <scheme val="minor"/>
      </rPr>
      <t>(et les canalisations reliées)</t>
    </r>
    <r>
      <rPr>
        <sz val="6"/>
        <rFont val="Calibri"/>
        <family val="2"/>
        <scheme val="minor"/>
      </rPr>
      <t xml:space="preserve">  contenant des produits </t>
    </r>
    <r>
      <rPr>
        <b/>
        <sz val="6"/>
        <rFont val="Calibri"/>
        <family val="2"/>
        <scheme val="minor"/>
      </rPr>
      <t>pompables, solidifiés ou cristallisés</t>
    </r>
    <r>
      <rPr>
        <sz val="6"/>
        <rFont val="Calibri"/>
        <family val="2"/>
        <scheme val="minor"/>
      </rPr>
      <t>. Le prix comprend la fourniture d'un certificat de dégazage réservoir et l'évacuation et le traitement des eaux de nettoyage. Les opérateurs sont habilités risques chimiques et formés aux interventions en atmosphère explosive. Le prix comprent également les équipements de protection individuelle adaptés et la gestion des déchets générés par le port de ces EPI (et EPC le cas échéant).</t>
    </r>
  </si>
  <si>
    <t>Sous- total "Intervention sur les réservoirs"</t>
  </si>
  <si>
    <r>
      <t xml:space="preserve">Vidange, nettoyage et dégazage </t>
    </r>
    <r>
      <rPr>
        <b/>
        <sz val="8"/>
        <rFont val="Calibri"/>
        <family val="2"/>
        <scheme val="minor"/>
      </rPr>
      <t xml:space="preserve">des cuves de fioul </t>
    </r>
    <r>
      <rPr>
        <sz val="8"/>
        <rFont val="Calibri"/>
        <family val="2"/>
        <scheme val="minor"/>
      </rPr>
      <t xml:space="preserve">avec présence de produits pompables et/ou solidifiés et/ou cristallisés
</t>
    </r>
  </si>
  <si>
    <t>Le prix rémunère (au forfait) la réalisation de l'ensemble des caractérisations complémentaires et missions nécessaires permettant l'acceptation filière. Les caractérisations sur site seront réalisées par du personnel habilité aux risques chimiques notamment et disposant du savoir-faire vis à vis de la particularité des substances pouvant être rencontrées (un profil chimiste est indispensable). Les opérations consistent en des prélèvements d'échantillons, des analyses sur site ou hors site (permettant notamment l'obtention des CAP) ainsi que le marquage des contenants. Le prix comprend l'ensemble des consommables et moyens matériels nécessaires à la bonne exécution de l'opération. Le prix comprent également les équipements de protection individuelle adaptés et la gestion des déchets générés par le port de ces EPI (et EPC le cas échéant).</t>
  </si>
  <si>
    <t>Sécurisation des bassins et fosses après intervention</t>
  </si>
  <si>
    <t>Le prix rémunère (au forfait) l'amené du matériel et la mise en sécurité des bassins et des fosses en fin d'intervention (installation de barrières, remplacement des plaques de protection détériorées, etc).</t>
  </si>
  <si>
    <r>
      <t xml:space="preserve">Manutention, regroupement, reconditionnement et conditionnement et chargement </t>
    </r>
    <r>
      <rPr>
        <u/>
        <sz val="8"/>
        <rFont val="Calibri"/>
        <family val="2"/>
        <scheme val="minor"/>
      </rPr>
      <t>des eaux des GRV et des fosses 2 et 3</t>
    </r>
  </si>
  <si>
    <r>
      <t xml:space="preserve">Manutention, regroupement, reconditionnement et conditionnement et chargement des déchets </t>
    </r>
    <r>
      <rPr>
        <u/>
        <sz val="8"/>
        <color rgb="FF000000"/>
        <rFont val="Calibri"/>
        <family val="2"/>
        <scheme val="minor"/>
      </rPr>
      <t>(hors GRV, fosses et bassins)</t>
    </r>
  </si>
  <si>
    <r>
      <t>Curage et nettoyage des</t>
    </r>
    <r>
      <rPr>
        <sz val="8"/>
        <color rgb="FF000000"/>
        <rFont val="Calibri"/>
        <family val="2"/>
        <scheme val="minor"/>
      </rPr>
      <t xml:space="preserve"> </t>
    </r>
    <r>
      <rPr>
        <u/>
        <sz val="8"/>
        <color rgb="FF000000"/>
        <rFont val="Calibri"/>
        <family val="2"/>
        <scheme val="minor"/>
      </rPr>
      <t xml:space="preserve">bassins 1, 2, 3, 4, 5, 8 et fosse 1 </t>
    </r>
    <r>
      <rPr>
        <sz val="8"/>
        <color indexed="8"/>
        <rFont val="Calibri"/>
        <family val="2"/>
        <scheme val="minor"/>
      </rPr>
      <t>avec conditionnement et chargement des produits extraits</t>
    </r>
  </si>
  <si>
    <t>Cadre de décomposition des prix</t>
  </si>
  <si>
    <t>Le prix rémunère (au forfait) l'ensemble des opérations de manutention, pompage, regroupement, reconditionnement et conditionnement des eaux contenues dans les stocks de GRV et les fosses 2 et 3 (yc fourniture de tous les consommables et de tous moyens matériels nécessaires à la bonne exécution des opérations). Ces opérations s'appuiront notamment sur les caractérisations menées en phase d'avant projet ou durant le présent chantier par les équipes de l'entreprise. L'entreprise s'assurera de mener à bien l'ensemble des opérations nécessaires dans le cadre de la règlementation ADR liée au transport sur route de déchets ainsi qu'aux spécificités de chaque filière retenue. Le personnel intervenant sera notamment habilité aux risques chimiques. Le prix comprend les équipements de protection individuelle adaptés et la gestion des déchets générés par le port de ces EPI (et EPC le cas échéant).</t>
  </si>
  <si>
    <t>Le prix rémunère (au forfait) l'ensemble des opérations de manutention, pompage, regroupement, reconditionnement et conditionnement des déchets hors bassins et eaux des stocks de GRV et des fosses (yc fourniture de tous les consommables et de tous moyens matériels nécessaires à la bonne exécution des opérations). Ces opérations s'appuiront notamment sur les caractérisations menées en phase d'avant projet ou durant le présent chantier par les équipes de l'entreprise. L'entreprise s'assurera de mener à bien l'ensemble des opérations nécessaires dans le cadre de la règlementation ADR liée au transport sur route de déchets ainsi qu'aux spécificités de chaque filière retenue. Le personnel intervenant sera notamment habilité aux risques chimiques. Le prix comprend les équipements de protection individuelle adaptés et la gestion des déchets générés par le port de ces EPI (et EPC le cas échéant).</t>
  </si>
  <si>
    <t>Le prix rémunère (au forfait) l'ensemble des opérations de curage des bassins et de la fosse 1 ainsi que de manutention, de regroupement et de conditionnement des produits extraits (yc fourniture de tous les consommables et de tous moyens matériels nécessaires à la bonne exécution des opérations). Ces opérations s'appuiront notamment sur les caractérisations menées en phase d'avant projet ou durant le présent chantier par les équipes de l'entreprise. L'entreprise s'assurera de mener à bien l'ensemble des opérations nécessaires dans le cadre de la règlementation ADR liée au transport sur route de déchets ainsi qu'aux spécificités de chaque filière retenue. Le personnel intervenant sera notamment habilité aux risques chimiques. Le prix comprend les équipements de protection individuelle adaptés et la gestion des déchets générés par le port de ces EPI (et EPC le cas échéant).</t>
  </si>
  <si>
    <t>Missions autres</t>
  </si>
  <si>
    <t>Sous- total "Mise en sécurité"</t>
  </si>
  <si>
    <t>Interventions sur les déchets</t>
  </si>
  <si>
    <t>Sous- total "Intervention sur les déchets "</t>
  </si>
  <si>
    <t>Transfert des déchets entre le site et l'aire hors site</t>
  </si>
  <si>
    <t>Le prix rémunère (au forfait) le transfert de l'ensemble des déchets à évacuer préalablement re/conditionnés entre le site et l'aire hors site à l'aide de véhicule(s) électrique(s) afin de limiter les nuisances. L'entreprise s'assurera de mener à bien l'ensemble des opérations nécessaires dans le cadre de la règlementation ADR liée au transport sur route de déchets ainsi qu'aux spécificités de chaque filières retenues.</t>
  </si>
  <si>
    <t>Eaux souillées</t>
  </si>
  <si>
    <t>Terres souillées</t>
  </si>
  <si>
    <t>Bassins 1, 2, 3, 4, 5, 8 et fosse 1
Big-bag ext bât E</t>
  </si>
  <si>
    <t>Localisation</t>
  </si>
  <si>
    <t>Désignations déchets et contenant</t>
  </si>
  <si>
    <t>Nature des déchets selon BPU</t>
  </si>
  <si>
    <t>Tonnage estimé ADEME</t>
  </si>
  <si>
    <t>Emballages vides souillés par des substances dangereuses</t>
  </si>
  <si>
    <t>Vidange, traitement sur site et rejet au milieu naturel des eaux des GRV et des fosses 2 et 3</t>
  </si>
  <si>
    <t>2.1</t>
  </si>
  <si>
    <t>2.2</t>
  </si>
  <si>
    <t>2.3</t>
  </si>
  <si>
    <t>2.4</t>
  </si>
  <si>
    <t>2.5</t>
  </si>
  <si>
    <t>2.6</t>
  </si>
  <si>
    <t>2.7</t>
  </si>
  <si>
    <t>2.8</t>
  </si>
  <si>
    <t>2.9</t>
  </si>
  <si>
    <t>3.1</t>
  </si>
  <si>
    <t>4.1</t>
  </si>
  <si>
    <t>4.2</t>
  </si>
  <si>
    <t>4.3</t>
  </si>
  <si>
    <t>5.1</t>
  </si>
  <si>
    <t>5.2</t>
  </si>
  <si>
    <t>5.3</t>
  </si>
  <si>
    <t>5.4</t>
  </si>
  <si>
    <t>5.5</t>
  </si>
  <si>
    <t>6.1</t>
  </si>
  <si>
    <t>7.1</t>
  </si>
  <si>
    <t>8.1</t>
  </si>
  <si>
    <t>9.1</t>
  </si>
  <si>
    <t>10.1</t>
  </si>
  <si>
    <t>11.1</t>
  </si>
  <si>
    <t>10.2</t>
  </si>
  <si>
    <t>10.3</t>
  </si>
  <si>
    <t>10.4</t>
  </si>
  <si>
    <t>10.5</t>
  </si>
  <si>
    <t>10.6</t>
  </si>
  <si>
    <t>10.7</t>
  </si>
  <si>
    <t>11.2</t>
  </si>
  <si>
    <t>11.3</t>
  </si>
  <si>
    <t>11.4</t>
  </si>
  <si>
    <t>11.5</t>
  </si>
  <si>
    <t>11.6</t>
  </si>
  <si>
    <t>11.7</t>
  </si>
  <si>
    <t>Le prix rémunère (au forfait) l'ensemble des opérations de caractérisation, de tests, de mise en place de l'unité de traitement sur site, de manutention, de pompage des eaux contenues dans les stocks de GRV et les fosses 2 et 3 ainsi que le rejet au milieu naturel (yc fourniture de tous les consommables et de tous moyens matériels nécessaires à la bonne exécution des opérations). Ces opérations s'appuiront notamment sur les caractérisations menées en phase d'avant projet ou durant le présent chantier par les équipes de l'entreprise. Le prix comprend également la gestion des déchets issus de l'unité de traitement des eaux et de l'ensemble de ces opérations. Le prix comprend les équipements de protection individuelle adaptés et la gestion des déchets générés par le port de ces EPI (et EPC le cas échéant).</t>
  </si>
  <si>
    <t>OFFRE DE BASE</t>
  </si>
  <si>
    <t>VARIANTE FACULTATIVE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</si>
</sst>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7" x14ac:knownFonts="1">
    <font>
      <sz val="11"/>
      <color theme="1"/>
      <name val="Calibri"/>
      <family val="2"/>
      <scheme val="minor"/>
    </font>
    <font>
      <b/>
      <sz val="8"/>
      <color theme="1"/>
      <name val="Arial"/>
      <family val="2"/>
    </font>
    <font>
      <sz val="8"/>
      <color theme="1"/>
      <name val="Arial"/>
      <family val="2"/>
    </font>
    <font>
      <b/>
      <vertAlign val="superscript"/>
      <sz val="8"/>
      <color theme="1"/>
      <name val="Arial"/>
      <family val="2"/>
    </font>
    <font>
      <sz val="9"/>
      <color theme="1"/>
      <name val="Arial"/>
      <family val="2"/>
    </font>
    <font>
      <sz val="10"/>
      <color theme="1"/>
      <name val="Arial"/>
      <family val="2"/>
    </font>
    <font>
      <b/>
      <sz val="8"/>
      <color rgb="FFFF0000"/>
      <name val="Arial"/>
      <family val="2"/>
    </font>
    <font>
      <b/>
      <sz val="14"/>
      <color theme="1"/>
      <name val="Arial"/>
      <family val="2"/>
    </font>
    <font>
      <sz val="11"/>
      <color rgb="FF0070C0"/>
      <name val="Calibri"/>
      <family val="2"/>
      <scheme val="minor"/>
    </font>
    <font>
      <sz val="8"/>
      <color rgb="FF0070C0"/>
      <name val="Arial"/>
      <family val="2"/>
    </font>
    <font>
      <vertAlign val="superscript"/>
      <sz val="8"/>
      <color theme="1"/>
      <name val="Arial"/>
      <family val="2"/>
    </font>
    <font>
      <b/>
      <sz val="10"/>
      <color theme="1"/>
      <name val="Arial"/>
      <family val="2"/>
    </font>
    <font>
      <sz val="10"/>
      <color theme="1"/>
      <name val="Wingdings"/>
      <charset val="2"/>
    </font>
    <font>
      <vertAlign val="superscript"/>
      <sz val="10"/>
      <color theme="1"/>
      <name val="Arial"/>
      <family val="2"/>
    </font>
    <font>
      <sz val="8"/>
      <color rgb="FFFF0000"/>
      <name val="Arial"/>
      <family val="2"/>
    </font>
    <font>
      <sz val="6"/>
      <color theme="1"/>
      <name val="Arial"/>
      <family val="2"/>
    </font>
    <font>
      <sz val="11"/>
      <color theme="1"/>
      <name val="Calibri"/>
      <family val="2"/>
      <scheme val="minor"/>
    </font>
    <font>
      <u/>
      <sz val="11"/>
      <color theme="10"/>
      <name val="Calibri"/>
      <family val="2"/>
      <scheme val="minor"/>
    </font>
    <font>
      <b/>
      <sz val="6"/>
      <color theme="1"/>
      <name val="Arial"/>
      <family val="2"/>
    </font>
    <font>
      <b/>
      <sz val="6"/>
      <color rgb="FFFF0000"/>
      <name val="Arial"/>
      <family val="2"/>
    </font>
    <font>
      <b/>
      <sz val="12"/>
      <color theme="1"/>
      <name val="Arial"/>
      <family val="2"/>
    </font>
    <font>
      <b/>
      <sz val="11"/>
      <color theme="1"/>
      <name val="Arial"/>
      <family val="2"/>
    </font>
    <font>
      <u/>
      <sz val="10"/>
      <color theme="1"/>
      <name val="Arial"/>
      <family val="2"/>
    </font>
    <font>
      <i/>
      <sz val="11"/>
      <color theme="1"/>
      <name val="Arial"/>
      <family val="2"/>
    </font>
    <font>
      <b/>
      <vertAlign val="superscript"/>
      <sz val="10"/>
      <color rgb="FF0070C0"/>
      <name val="Arial"/>
      <family val="2"/>
    </font>
    <font>
      <b/>
      <vertAlign val="superscript"/>
      <sz val="8"/>
      <color rgb="FF0070C0"/>
      <name val="Arial"/>
      <family val="2"/>
    </font>
    <font>
      <b/>
      <sz val="8"/>
      <color rgb="FF0070C0"/>
      <name val="Arial"/>
      <family val="2"/>
    </font>
    <font>
      <sz val="11"/>
      <color theme="1"/>
      <name val="Arial"/>
      <family val="2"/>
    </font>
    <font>
      <sz val="12"/>
      <color theme="1"/>
      <name val="Arial"/>
      <family val="2"/>
    </font>
    <font>
      <u/>
      <sz val="11"/>
      <color theme="10"/>
      <name val="Arial"/>
      <family val="2"/>
    </font>
    <font>
      <b/>
      <sz val="8"/>
      <name val="Arial"/>
      <family val="2"/>
    </font>
    <font>
      <b/>
      <sz val="10"/>
      <name val="Arial"/>
      <family val="2"/>
    </font>
    <font>
      <strike/>
      <sz val="11"/>
      <color rgb="FF0070C0"/>
      <name val="Calibri"/>
      <family val="2"/>
      <scheme val="minor"/>
    </font>
    <font>
      <sz val="8"/>
      <color theme="4"/>
      <name val="Arial"/>
      <family val="2"/>
    </font>
    <font>
      <sz val="11"/>
      <color rgb="FF0070C0"/>
      <name val="Calibri"/>
      <family val="2"/>
    </font>
    <font>
      <b/>
      <sz val="14"/>
      <color rgb="FFFF0000"/>
      <name val="Arial"/>
      <family val="2"/>
    </font>
    <font>
      <sz val="10"/>
      <color rgb="FF000000"/>
      <name val="Arial"/>
      <family val="2"/>
    </font>
    <font>
      <sz val="10"/>
      <color theme="1"/>
      <name val="Times New Roman"/>
      <family val="1"/>
    </font>
    <font>
      <sz val="8"/>
      <color theme="1"/>
      <name val="Calibri"/>
      <family val="2"/>
      <scheme val="minor"/>
    </font>
    <font>
      <b/>
      <sz val="8"/>
      <color theme="1"/>
      <name val="Calibri"/>
      <family val="2"/>
      <scheme val="minor"/>
    </font>
    <font>
      <b/>
      <sz val="8"/>
      <color indexed="8"/>
      <name val="Calibri"/>
      <family val="2"/>
      <scheme val="minor"/>
    </font>
    <font>
      <sz val="8"/>
      <color indexed="8"/>
      <name val="Calibri"/>
      <family val="2"/>
      <scheme val="minor"/>
    </font>
    <font>
      <sz val="6"/>
      <color theme="1"/>
      <name val="Calibri"/>
      <family val="2"/>
      <scheme val="minor"/>
    </font>
    <font>
      <sz val="10"/>
      <color theme="1"/>
      <name val="Calibri"/>
      <family val="2"/>
      <scheme val="minor"/>
    </font>
    <font>
      <sz val="8"/>
      <name val="Calibri"/>
      <family val="2"/>
      <scheme val="minor"/>
    </font>
    <font>
      <sz val="8"/>
      <color rgb="FFFF0000"/>
      <name val="Calibri"/>
      <family val="2"/>
      <scheme val="minor"/>
    </font>
    <font>
      <b/>
      <i/>
      <sz val="8"/>
      <color theme="1"/>
      <name val="Calibri"/>
      <family val="2"/>
      <scheme val="minor"/>
    </font>
    <font>
      <sz val="8"/>
      <color rgb="FF000000"/>
      <name val="Calibri"/>
      <family val="2"/>
      <scheme val="minor"/>
    </font>
    <font>
      <b/>
      <sz val="14"/>
      <color theme="1"/>
      <name val="Calibri"/>
      <family val="2"/>
      <scheme val="minor"/>
    </font>
    <font>
      <sz val="8"/>
      <color theme="4" tint="-0.249977111117893"/>
      <name val="Calibri"/>
      <family val="2"/>
      <scheme val="minor"/>
    </font>
    <font>
      <b/>
      <sz val="11"/>
      <color rgb="FF0070C0"/>
      <name val="Calibri"/>
      <family val="2"/>
      <scheme val="minor"/>
    </font>
    <font>
      <sz val="10"/>
      <color indexed="8"/>
      <name val="Calibri"/>
      <family val="2"/>
      <scheme val="minor"/>
    </font>
    <font>
      <b/>
      <u/>
      <sz val="6"/>
      <color theme="1"/>
      <name val="Calibri"/>
      <family val="2"/>
      <scheme val="minor"/>
    </font>
    <font>
      <i/>
      <sz val="10"/>
      <color theme="1"/>
      <name val="Calibri"/>
      <family val="2"/>
      <scheme val="minor"/>
    </font>
    <font>
      <sz val="6"/>
      <name val="Calibri"/>
      <family val="2"/>
      <scheme val="minor"/>
    </font>
    <font>
      <sz val="10"/>
      <name val="Arial"/>
      <family val="2"/>
    </font>
    <font>
      <sz val="8"/>
      <color rgb="FFFF3300"/>
      <name val="Calibri"/>
      <family val="2"/>
      <scheme val="minor"/>
    </font>
    <font>
      <b/>
      <sz val="8"/>
      <name val="Calibri"/>
      <family val="2"/>
      <scheme val="minor"/>
    </font>
    <font>
      <b/>
      <sz val="11"/>
      <color theme="1"/>
      <name val="Calibri"/>
      <family val="2"/>
      <scheme val="minor"/>
    </font>
    <font>
      <u/>
      <sz val="8"/>
      <color rgb="FF000000"/>
      <name val="Calibri"/>
      <family val="2"/>
      <scheme val="minor"/>
    </font>
    <font>
      <u/>
      <sz val="8"/>
      <name val="Calibri"/>
      <family val="2"/>
      <scheme val="minor"/>
    </font>
    <font>
      <u/>
      <sz val="6"/>
      <name val="Calibri"/>
      <family val="2"/>
      <scheme val="minor"/>
    </font>
    <font>
      <b/>
      <sz val="6"/>
      <name val="Calibri"/>
      <family val="2"/>
      <scheme val="minor"/>
    </font>
    <font>
      <sz val="8"/>
      <color rgb="FF00B0F0"/>
      <name val="Calibri"/>
      <family val="2"/>
      <scheme val="minor"/>
    </font>
    <font>
      <sz val="6"/>
      <color rgb="FF00B0F0"/>
      <name val="Calibri"/>
      <family val="2"/>
      <scheme val="minor"/>
    </font>
    <font>
      <b/>
      <sz val="14"/>
      <color rgb="FFFF0000"/>
      <name val="Calibri"/>
      <family val="2"/>
      <scheme val="minor"/>
    </font>
    <font>
      <b/>
      <sz val="18"/>
      <color rgb="FFFF0000"/>
      <name val="Arial"/>
      <family val="2"/>
    </font>
  </fonts>
  <fills count="23">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B0F0"/>
        <bgColor indexed="64"/>
      </patternFill>
    </fill>
    <fill>
      <patternFill patternType="solid">
        <fgColor rgb="FFFF660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BFBFBF"/>
        <bgColor indexed="64"/>
      </patternFill>
    </fill>
    <fill>
      <patternFill patternType="solid">
        <fgColor theme="9" tint="0.39997558519241921"/>
        <bgColor indexed="64"/>
      </patternFill>
    </fill>
    <fill>
      <patternFill patternType="solid">
        <fgColor rgb="FFFFC000"/>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rgb="FFFFCCFF"/>
        <bgColor indexed="64"/>
      </patternFill>
    </fill>
    <fill>
      <patternFill patternType="solid">
        <fgColor theme="7"/>
        <bgColor indexed="64"/>
      </patternFill>
    </fill>
    <fill>
      <patternFill patternType="solid">
        <fgColor theme="4"/>
        <bgColor indexed="64"/>
      </patternFill>
    </fill>
    <fill>
      <patternFill patternType="solid">
        <fgColor theme="0"/>
        <bgColor indexed="64"/>
      </patternFill>
    </fill>
    <fill>
      <patternFill patternType="solid">
        <fgColor theme="2" tint="-9.9978637043366805E-2"/>
        <bgColor indexed="64"/>
      </patternFill>
    </fill>
  </fills>
  <borders count="57">
    <border>
      <left/>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16" fillId="0" borderId="0"/>
    <xf numFmtId="0" fontId="17" fillId="0" borderId="0" applyNumberFormat="0" applyFill="0" applyBorder="0" applyAlignment="0" applyProtection="0"/>
  </cellStyleXfs>
  <cellXfs count="505">
    <xf numFmtId="0" fontId="0" fillId="0" borderId="0" xfId="0"/>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0" xfId="0" applyFont="1" applyAlignment="1">
      <alignment vertical="center" wrapText="1"/>
    </xf>
    <xf numFmtId="0" fontId="1" fillId="2" borderId="5" xfId="0" applyFont="1" applyFill="1" applyBorder="1" applyAlignment="1">
      <alignment vertical="center" wrapText="1"/>
    </xf>
    <xf numFmtId="0" fontId="1" fillId="2" borderId="7" xfId="0" applyFont="1" applyFill="1" applyBorder="1" applyAlignment="1">
      <alignment vertical="center" wrapText="1"/>
    </xf>
    <xf numFmtId="0" fontId="1" fillId="2" borderId="2" xfId="0" applyFont="1" applyFill="1" applyBorder="1" applyAlignment="1">
      <alignment vertical="center" wrapText="1"/>
    </xf>
    <xf numFmtId="0" fontId="1" fillId="2" borderId="8" xfId="0" applyFont="1" applyFill="1" applyBorder="1" applyAlignment="1">
      <alignment vertical="center" wrapText="1"/>
    </xf>
    <xf numFmtId="0" fontId="2" fillId="0" borderId="16" xfId="0" applyFont="1" applyBorder="1"/>
    <xf numFmtId="0" fontId="2" fillId="0" borderId="0" xfId="0" applyFont="1"/>
    <xf numFmtId="0" fontId="2" fillId="0" borderId="0" xfId="0" applyFont="1" applyAlignment="1">
      <alignment wrapText="1"/>
    </xf>
    <xf numFmtId="0" fontId="2" fillId="0" borderId="0" xfId="0" applyFont="1" applyAlignment="1">
      <alignment vertical="top" wrapText="1"/>
    </xf>
    <xf numFmtId="0" fontId="2" fillId="0" borderId="9" xfId="0" applyFont="1" applyBorder="1" applyAlignment="1">
      <alignment vertical="center" wrapText="1"/>
    </xf>
    <xf numFmtId="0" fontId="2" fillId="2" borderId="2" xfId="0" applyFont="1" applyFill="1" applyBorder="1" applyAlignment="1">
      <alignment vertical="center" wrapText="1"/>
    </xf>
    <xf numFmtId="0" fontId="2" fillId="0" borderId="0" xfId="0" applyFont="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7" fillId="0" borderId="0" xfId="0" applyFont="1"/>
    <xf numFmtId="0" fontId="8" fillId="0" borderId="0" xfId="0" applyFont="1"/>
    <xf numFmtId="0" fontId="5" fillId="0" borderId="16" xfId="0" applyFont="1" applyBorder="1" applyAlignment="1">
      <alignment vertical="center"/>
    </xf>
    <xf numFmtId="0" fontId="1" fillId="0" borderId="0" xfId="0" applyFont="1" applyAlignment="1">
      <alignment horizontal="center" vertical="center" wrapText="1"/>
    </xf>
    <xf numFmtId="0" fontId="2" fillId="0" borderId="0" xfId="0" applyFont="1" applyAlignment="1">
      <alignment horizontal="center"/>
    </xf>
    <xf numFmtId="0" fontId="14" fillId="0" borderId="0" xfId="0" applyFont="1"/>
    <xf numFmtId="0" fontId="2" fillId="0" borderId="0" xfId="0" applyFont="1" applyAlignment="1">
      <alignment horizontal="center" vertical="center"/>
    </xf>
    <xf numFmtId="0" fontId="1" fillId="2"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1" fillId="0" borderId="15" xfId="0" applyFont="1" applyBorder="1" applyAlignment="1">
      <alignment horizontal="center"/>
    </xf>
    <xf numFmtId="0" fontId="1" fillId="0" borderId="6" xfId="0" applyFont="1" applyBorder="1" applyAlignment="1">
      <alignment horizontal="center"/>
    </xf>
    <xf numFmtId="0" fontId="1" fillId="6" borderId="7" xfId="0" applyFont="1" applyFill="1" applyBorder="1" applyAlignment="1">
      <alignment vertical="center" wrapText="1"/>
    </xf>
    <xf numFmtId="0" fontId="1" fillId="6" borderId="5" xfId="0" applyFont="1" applyFill="1" applyBorder="1" applyAlignment="1">
      <alignment vertical="center" wrapText="1"/>
    </xf>
    <xf numFmtId="0" fontId="1" fillId="6" borderId="2" xfId="0" applyFont="1" applyFill="1" applyBorder="1" applyAlignment="1">
      <alignment vertical="center" wrapText="1"/>
    </xf>
    <xf numFmtId="0" fontId="1" fillId="8" borderId="5" xfId="0" applyFont="1" applyFill="1" applyBorder="1" applyAlignment="1">
      <alignment horizontal="center" vertical="center" wrapText="1"/>
    </xf>
    <xf numFmtId="0" fontId="5" fillId="0" borderId="16" xfId="0" applyFont="1" applyBorder="1" applyAlignment="1">
      <alignment horizontal="left" vertical="center"/>
    </xf>
    <xf numFmtId="0" fontId="1" fillId="0" borderId="15"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Alignment="1">
      <alignment vertical="center" wrapText="1"/>
    </xf>
    <xf numFmtId="0" fontId="15" fillId="0" borderId="0" xfId="0" applyFont="1"/>
    <xf numFmtId="0" fontId="18" fillId="0" borderId="3" xfId="0" applyFont="1" applyBorder="1" applyAlignment="1">
      <alignment vertical="center" wrapText="1"/>
    </xf>
    <xf numFmtId="0" fontId="18" fillId="2" borderId="7" xfId="0" applyFont="1" applyFill="1" applyBorder="1" applyAlignment="1">
      <alignment vertical="center" wrapText="1"/>
    </xf>
    <xf numFmtId="0" fontId="19" fillId="0" borderId="0" xfId="0" applyFont="1" applyAlignment="1">
      <alignment horizontal="center" vertical="center" wrapText="1"/>
    </xf>
    <xf numFmtId="0" fontId="18" fillId="6" borderId="37" xfId="0" applyFont="1" applyFill="1" applyBorder="1" applyAlignment="1">
      <alignment vertical="center" wrapText="1"/>
    </xf>
    <xf numFmtId="0" fontId="18" fillId="6" borderId="36" xfId="0" applyFont="1" applyFill="1" applyBorder="1" applyAlignment="1">
      <alignment vertical="center" wrapText="1"/>
    </xf>
    <xf numFmtId="0" fontId="18" fillId="6" borderId="35" xfId="0" applyFont="1" applyFill="1" applyBorder="1" applyAlignment="1">
      <alignment vertical="center" wrapText="1"/>
    </xf>
    <xf numFmtId="0" fontId="18" fillId="0" borderId="20" xfId="0" applyFont="1" applyBorder="1" applyAlignment="1">
      <alignment horizontal="center" vertical="center" wrapText="1"/>
    </xf>
    <xf numFmtId="0" fontId="18" fillId="10" borderId="33"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18" fillId="10" borderId="33" xfId="0" applyFont="1" applyFill="1" applyBorder="1" applyAlignment="1">
      <alignment horizontal="center" vertical="center"/>
    </xf>
    <xf numFmtId="0" fontId="2" fillId="11" borderId="5" xfId="0" applyFont="1" applyFill="1" applyBorder="1" applyAlignment="1">
      <alignment horizontal="center" vertical="center" wrapText="1"/>
    </xf>
    <xf numFmtId="0" fontId="2" fillId="11" borderId="6" xfId="0" applyFont="1" applyFill="1" applyBorder="1" applyAlignment="1">
      <alignment horizontal="center" vertical="center" wrapText="1"/>
    </xf>
    <xf numFmtId="0" fontId="1" fillId="13" borderId="9" xfId="0" applyFont="1" applyFill="1" applyBorder="1" applyAlignment="1">
      <alignment vertical="center" wrapText="1"/>
    </xf>
    <xf numFmtId="0" fontId="1" fillId="13" borderId="8" xfId="0" applyFont="1" applyFill="1" applyBorder="1" applyAlignment="1">
      <alignment horizontal="center" vertical="center" wrapText="1"/>
    </xf>
    <xf numFmtId="0" fontId="1" fillId="13" borderId="8" xfId="0" applyFont="1" applyFill="1" applyBorder="1" applyAlignment="1">
      <alignment horizontal="right" wrapText="1"/>
    </xf>
    <xf numFmtId="0" fontId="1" fillId="13" borderId="5" xfId="0" applyFont="1" applyFill="1" applyBorder="1"/>
    <xf numFmtId="0" fontId="21" fillId="0" borderId="0" xfId="0" applyFont="1"/>
    <xf numFmtId="0" fontId="8" fillId="0" borderId="0" xfId="0" applyFont="1" applyAlignment="1">
      <alignment wrapText="1"/>
    </xf>
    <xf numFmtId="0" fontId="8" fillId="2" borderId="0" xfId="0" applyFont="1" applyFill="1"/>
    <xf numFmtId="0" fontId="9" fillId="0" borderId="0" xfId="0" applyFont="1" applyAlignment="1">
      <alignment vertical="center" wrapText="1"/>
    </xf>
    <xf numFmtId="0" fontId="1" fillId="0" borderId="4" xfId="0" applyFont="1" applyBorder="1" applyAlignment="1">
      <alignment horizontal="center" vertical="center" wrapText="1"/>
    </xf>
    <xf numFmtId="0" fontId="5" fillId="0" borderId="6" xfId="0" applyFont="1" applyBorder="1" applyAlignment="1">
      <alignment vertical="center" wrapText="1"/>
    </xf>
    <xf numFmtId="0" fontId="5" fillId="0" borderId="4" xfId="0" applyFont="1" applyBorder="1" applyAlignment="1">
      <alignment horizontal="center" vertical="center" wrapText="1"/>
    </xf>
    <xf numFmtId="0" fontId="5" fillId="0" borderId="4" xfId="0" applyFont="1" applyBorder="1" applyAlignment="1">
      <alignment vertical="center" wrapText="1"/>
    </xf>
    <xf numFmtId="0" fontId="11" fillId="0" borderId="4" xfId="0" applyFont="1" applyBorder="1" applyAlignment="1">
      <alignment vertical="center" wrapText="1"/>
    </xf>
    <xf numFmtId="0" fontId="2" fillId="0" borderId="4" xfId="0" applyFont="1" applyBorder="1" applyAlignment="1">
      <alignment vertical="center" wrapText="1"/>
    </xf>
    <xf numFmtId="0" fontId="23" fillId="0" borderId="0" xfId="0" applyFont="1" applyAlignment="1">
      <alignment horizontal="justify" vertical="center"/>
    </xf>
    <xf numFmtId="0" fontId="25" fillId="0" borderId="0" xfId="0" applyFont="1" applyAlignment="1">
      <alignment vertical="center"/>
    </xf>
    <xf numFmtId="0" fontId="11" fillId="0" borderId="0" xfId="0" applyFont="1" applyAlignment="1">
      <alignment vertical="center"/>
    </xf>
    <xf numFmtId="0" fontId="27" fillId="0" borderId="0" xfId="0" applyFont="1"/>
    <xf numFmtId="0" fontId="27" fillId="0" borderId="0" xfId="0" applyFont="1" applyAlignment="1">
      <alignment vertical="center"/>
    </xf>
    <xf numFmtId="0" fontId="29" fillId="0" borderId="0" xfId="2" applyFont="1" applyAlignment="1">
      <alignment vertical="center"/>
    </xf>
    <xf numFmtId="0" fontId="5" fillId="0" borderId="0" xfId="0" applyFont="1" applyAlignment="1">
      <alignment vertical="center"/>
    </xf>
    <xf numFmtId="0" fontId="11" fillId="0" borderId="4" xfId="0" applyFont="1" applyBorder="1" applyAlignment="1">
      <alignment horizontal="center" vertical="center" wrapText="1"/>
    </xf>
    <xf numFmtId="0" fontId="2" fillId="0" borderId="14" xfId="0" applyFont="1" applyBorder="1" applyAlignment="1">
      <alignment horizontal="center"/>
    </xf>
    <xf numFmtId="0" fontId="11" fillId="0" borderId="0" xfId="0" applyFont="1" applyAlignment="1">
      <alignment horizontal="center" vertical="center"/>
    </xf>
    <xf numFmtId="0" fontId="5" fillId="0" borderId="0" xfId="0" applyFont="1" applyAlignment="1">
      <alignment horizontal="center" vertical="center" wrapText="1"/>
    </xf>
    <xf numFmtId="164" fontId="1" fillId="0" borderId="0" xfId="0" applyNumberFormat="1" applyFont="1"/>
    <xf numFmtId="0" fontId="8" fillId="16" borderId="0" xfId="0" applyFont="1" applyFill="1"/>
    <xf numFmtId="0" fontId="8" fillId="16" borderId="0" xfId="0" applyFont="1" applyFill="1" applyAlignment="1">
      <alignment vertical="center" wrapText="1"/>
    </xf>
    <xf numFmtId="0" fontId="8" fillId="11" borderId="0" xfId="0" applyFont="1" applyFill="1" applyAlignment="1">
      <alignment wrapText="1"/>
    </xf>
    <xf numFmtId="0" fontId="8" fillId="2" borderId="0" xfId="0" applyFont="1" applyFill="1" applyAlignment="1">
      <alignment vertical="center" wrapText="1"/>
    </xf>
    <xf numFmtId="0" fontId="8" fillId="0" borderId="0" xfId="0" applyFont="1" applyAlignment="1">
      <alignment horizontal="left"/>
    </xf>
    <xf numFmtId="0" fontId="8" fillId="15" borderId="0" xfId="0" applyFont="1" applyFill="1" applyAlignment="1">
      <alignment horizontal="left" vertical="center"/>
    </xf>
    <xf numFmtId="0" fontId="8" fillId="15" borderId="0" xfId="0" applyFont="1" applyFill="1" applyAlignment="1">
      <alignment horizontal="left" vertical="center" wrapText="1"/>
    </xf>
    <xf numFmtId="0" fontId="8" fillId="15" borderId="0" xfId="0" applyFont="1" applyFill="1" applyAlignment="1">
      <alignment vertical="center" wrapText="1"/>
    </xf>
    <xf numFmtId="0" fontId="8" fillId="17" borderId="0" xfId="0" applyFont="1" applyFill="1"/>
    <xf numFmtId="0" fontId="9" fillId="17" borderId="0" xfId="0" applyFont="1" applyFill="1" applyAlignment="1">
      <alignment vertical="center" wrapText="1"/>
    </xf>
    <xf numFmtId="0" fontId="8" fillId="18" borderId="0" xfId="0" applyFont="1" applyFill="1"/>
    <xf numFmtId="0" fontId="9" fillId="18" borderId="0" xfId="0" applyFont="1" applyFill="1" applyAlignment="1">
      <alignment vertical="center" wrapText="1"/>
    </xf>
    <xf numFmtId="0" fontId="9" fillId="18" borderId="0" xfId="0" applyFont="1" applyFill="1" applyAlignment="1">
      <alignment vertical="center"/>
    </xf>
    <xf numFmtId="0" fontId="4" fillId="0" borderId="0" xfId="0" applyFont="1" applyAlignment="1">
      <alignment vertical="center" wrapText="1"/>
    </xf>
    <xf numFmtId="0" fontId="9" fillId="0" borderId="0" xfId="0" applyFont="1" applyAlignment="1">
      <alignment horizontal="left" vertical="center" wrapText="1"/>
    </xf>
    <xf numFmtId="0" fontId="20" fillId="7" borderId="2"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6" xfId="0" applyFont="1" applyBorder="1" applyAlignment="1">
      <alignment horizontal="center" vertical="center" wrapText="1"/>
    </xf>
    <xf numFmtId="0" fontId="1" fillId="0" borderId="9" xfId="0" applyFont="1" applyBorder="1" applyAlignment="1">
      <alignment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0" xfId="0" applyFont="1" applyAlignment="1">
      <alignment horizontal="center" vertical="center" wrapText="1"/>
    </xf>
    <xf numFmtId="0" fontId="11" fillId="0" borderId="0" xfId="0" applyFont="1" applyAlignment="1">
      <alignment horizontal="center" vertical="center" wrapText="1"/>
    </xf>
    <xf numFmtId="0" fontId="31" fillId="4" borderId="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5" xfId="0" applyFont="1" applyFill="1" applyBorder="1"/>
    <xf numFmtId="0" fontId="5" fillId="4" borderId="6" xfId="0" applyFont="1" applyFill="1" applyBorder="1" applyAlignment="1">
      <alignment vertical="center"/>
    </xf>
    <xf numFmtId="164" fontId="11" fillId="4" borderId="5" xfId="0" applyNumberFormat="1" applyFont="1" applyFill="1" applyBorder="1" applyAlignment="1">
      <alignment horizontal="center" vertical="center"/>
    </xf>
    <xf numFmtId="0" fontId="27" fillId="4" borderId="5" xfId="0" applyFont="1" applyFill="1" applyBorder="1" applyAlignment="1">
      <alignment horizontal="center" vertical="center" wrapText="1"/>
    </xf>
    <xf numFmtId="0" fontId="27" fillId="4" borderId="5" xfId="0" applyFont="1" applyFill="1" applyBorder="1"/>
    <xf numFmtId="0" fontId="27" fillId="4" borderId="6" xfId="0" applyFont="1" applyFill="1" applyBorder="1" applyAlignment="1">
      <alignment vertical="center"/>
    </xf>
    <xf numFmtId="164" fontId="21" fillId="4" borderId="5" xfId="0" applyNumberFormat="1" applyFont="1" applyFill="1" applyBorder="1" applyAlignment="1">
      <alignment horizontal="center" vertical="center"/>
    </xf>
    <xf numFmtId="0" fontId="2" fillId="0" borderId="9" xfId="0" applyFont="1" applyBorder="1"/>
    <xf numFmtId="0" fontId="27" fillId="4" borderId="4" xfId="0" applyFont="1" applyFill="1" applyBorder="1" applyAlignment="1">
      <alignment horizontal="center" vertical="center" wrapText="1"/>
    </xf>
    <xf numFmtId="0" fontId="7" fillId="0" borderId="0" xfId="0" applyFont="1" applyAlignment="1">
      <alignment horizontal="center" vertical="center"/>
    </xf>
    <xf numFmtId="0" fontId="5" fillId="0" borderId="0" xfId="0" applyFont="1" applyAlignment="1">
      <alignment horizontal="center" vertical="center"/>
    </xf>
    <xf numFmtId="0" fontId="27" fillId="4" borderId="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27" fillId="4" borderId="6" xfId="0" applyFont="1" applyFill="1" applyBorder="1"/>
    <xf numFmtId="0" fontId="5" fillId="4" borderId="6" xfId="0" applyFont="1" applyFill="1" applyBorder="1"/>
    <xf numFmtId="0" fontId="11" fillId="4" borderId="4"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37" fillId="14" borderId="6" xfId="0" applyFont="1" applyFill="1" applyBorder="1" applyAlignment="1">
      <alignment vertical="center"/>
    </xf>
    <xf numFmtId="0" fontId="21" fillId="2" borderId="37" xfId="0" applyFont="1" applyFill="1" applyBorder="1" applyAlignment="1">
      <alignment horizontal="center" vertical="center" wrapText="1"/>
    </xf>
    <xf numFmtId="0" fontId="36" fillId="20" borderId="8" xfId="0" applyFont="1" applyFill="1" applyBorder="1" applyAlignment="1">
      <alignment horizontal="left" vertical="center" wrapText="1"/>
    </xf>
    <xf numFmtId="0" fontId="36" fillId="20" borderId="2" xfId="0" applyFont="1" applyFill="1" applyBorder="1" applyAlignment="1">
      <alignment horizontal="left" vertical="center" wrapText="1"/>
    </xf>
    <xf numFmtId="0" fontId="1" fillId="0" borderId="6" xfId="0" applyFont="1" applyBorder="1" applyAlignment="1">
      <alignment horizontal="center" vertical="center" wrapText="1"/>
    </xf>
    <xf numFmtId="0" fontId="2" fillId="0" borderId="0" xfId="0" applyFont="1" applyAlignment="1">
      <alignment horizontal="center" vertical="center" wrapText="1"/>
    </xf>
    <xf numFmtId="0" fontId="20" fillId="7" borderId="7"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3" xfId="0" applyFont="1" applyBorder="1" applyAlignment="1">
      <alignment horizontal="center" vertical="center" wrapText="1"/>
    </xf>
    <xf numFmtId="0" fontId="5" fillId="4" borderId="4" xfId="0" applyFont="1" applyFill="1" applyBorder="1" applyAlignment="1">
      <alignment horizontal="center" vertical="center" wrapText="1"/>
    </xf>
    <xf numFmtId="0" fontId="38" fillId="0" borderId="0" xfId="0" applyFont="1" applyAlignment="1">
      <alignment vertical="center"/>
    </xf>
    <xf numFmtId="0" fontId="39" fillId="0" borderId="0" xfId="0" applyFont="1" applyAlignment="1">
      <alignment vertical="center"/>
    </xf>
    <xf numFmtId="0" fontId="38" fillId="0" borderId="0" xfId="0" applyFont="1" applyAlignment="1">
      <alignment horizontal="center" vertical="center"/>
    </xf>
    <xf numFmtId="2" fontId="38" fillId="0" borderId="0" xfId="0" applyNumberFormat="1" applyFont="1" applyAlignment="1">
      <alignment horizontal="center" vertical="center"/>
    </xf>
    <xf numFmtId="164" fontId="38" fillId="0" borderId="0" xfId="0" applyNumberFormat="1" applyFont="1" applyAlignment="1">
      <alignment horizontal="center" vertical="center"/>
    </xf>
    <xf numFmtId="0" fontId="48" fillId="14" borderId="0" xfId="0" applyFont="1" applyFill="1" applyAlignment="1">
      <alignment vertical="center"/>
    </xf>
    <xf numFmtId="0" fontId="48" fillId="20" borderId="0" xfId="0" applyFont="1" applyFill="1" applyAlignment="1">
      <alignment horizontal="left" vertical="center"/>
    </xf>
    <xf numFmtId="164" fontId="38" fillId="0" borderId="0" xfId="0" applyNumberFormat="1" applyFont="1" applyAlignment="1">
      <alignment vertical="center"/>
    </xf>
    <xf numFmtId="0" fontId="48" fillId="0" borderId="0" xfId="0" applyFont="1" applyAlignment="1">
      <alignment vertical="center"/>
    </xf>
    <xf numFmtId="164" fontId="0" fillId="0" borderId="0" xfId="0" applyNumberFormat="1" applyAlignment="1">
      <alignment horizontal="center" vertical="center"/>
    </xf>
    <xf numFmtId="164" fontId="43" fillId="0" borderId="0" xfId="0" applyNumberFormat="1" applyFont="1" applyAlignment="1">
      <alignment horizontal="center" vertical="center"/>
    </xf>
    <xf numFmtId="0" fontId="41" fillId="0" borderId="0" xfId="0" applyFont="1" applyAlignment="1">
      <alignment horizontal="center" vertical="center"/>
    </xf>
    <xf numFmtId="0" fontId="41" fillId="0" borderId="0" xfId="0" applyFont="1" applyAlignment="1">
      <alignment vertical="center" wrapText="1"/>
    </xf>
    <xf numFmtId="0" fontId="41" fillId="0" borderId="0" xfId="0" applyFont="1" applyAlignment="1">
      <alignment horizontal="center" vertical="center" wrapText="1"/>
    </xf>
    <xf numFmtId="2" fontId="41" fillId="0" borderId="0" xfId="0" applyNumberFormat="1" applyFont="1" applyAlignment="1">
      <alignment horizontal="center" vertical="center" wrapText="1"/>
    </xf>
    <xf numFmtId="164" fontId="41" fillId="0" borderId="0" xfId="0" applyNumberFormat="1" applyFont="1" applyAlignment="1">
      <alignment vertical="center" wrapText="1"/>
    </xf>
    <xf numFmtId="0" fontId="41" fillId="0" borderId="0" xfId="0" applyFont="1" applyAlignment="1">
      <alignment horizontal="left" vertical="center" wrapText="1"/>
    </xf>
    <xf numFmtId="2" fontId="38" fillId="20" borderId="16" xfId="0" applyNumberFormat="1" applyFont="1" applyFill="1" applyBorder="1" applyAlignment="1">
      <alignment horizontal="center" vertical="center" wrapText="1"/>
    </xf>
    <xf numFmtId="2" fontId="38" fillId="20" borderId="33" xfId="0" applyNumberFormat="1" applyFont="1" applyFill="1" applyBorder="1" applyAlignment="1">
      <alignment horizontal="center" vertical="center" wrapText="1"/>
    </xf>
    <xf numFmtId="0" fontId="39" fillId="0" borderId="28" xfId="0" applyFont="1" applyBorder="1" applyAlignment="1">
      <alignment horizontal="center" vertical="center" wrapText="1"/>
    </xf>
    <xf numFmtId="2" fontId="39" fillId="0" borderId="39" xfId="0" applyNumberFormat="1" applyFont="1" applyBorder="1" applyAlignment="1">
      <alignment horizontal="center" vertical="center" wrapText="1"/>
    </xf>
    <xf numFmtId="164" fontId="39" fillId="0" borderId="38" xfId="0" applyNumberFormat="1" applyFont="1" applyBorder="1" applyAlignment="1">
      <alignment horizontal="center" vertical="center" wrapText="1"/>
    </xf>
    <xf numFmtId="0" fontId="38" fillId="19" borderId="16" xfId="0" applyFont="1" applyFill="1" applyBorder="1" applyAlignment="1">
      <alignment horizontal="center" vertical="center"/>
    </xf>
    <xf numFmtId="0" fontId="47" fillId="19" borderId="16" xfId="0" applyFont="1" applyFill="1" applyBorder="1" applyAlignment="1">
      <alignment horizontal="center" vertical="center"/>
    </xf>
    <xf numFmtId="0" fontId="47" fillId="14" borderId="16" xfId="0" applyFont="1" applyFill="1" applyBorder="1" applyAlignment="1">
      <alignment horizontal="center" vertical="center"/>
    </xf>
    <xf numFmtId="2" fontId="38" fillId="20" borderId="33" xfId="0" applyNumberFormat="1" applyFont="1" applyFill="1" applyBorder="1" applyAlignment="1">
      <alignment horizontal="center" vertical="center"/>
    </xf>
    <xf numFmtId="0" fontId="39" fillId="0" borderId="37" xfId="0" applyFont="1" applyBorder="1" applyAlignment="1">
      <alignment horizontal="center" vertical="center" wrapText="1"/>
    </xf>
    <xf numFmtId="0" fontId="39" fillId="0" borderId="36" xfId="0" applyFont="1" applyBorder="1" applyAlignment="1">
      <alignment horizontal="center" vertical="center" wrapText="1"/>
    </xf>
    <xf numFmtId="2" fontId="39" fillId="0" borderId="36" xfId="0" applyNumberFormat="1" applyFont="1" applyBorder="1" applyAlignment="1">
      <alignment horizontal="center" vertical="center" wrapText="1"/>
    </xf>
    <xf numFmtId="164" fontId="39" fillId="0" borderId="35" xfId="0" applyNumberFormat="1" applyFont="1" applyBorder="1" applyAlignment="1">
      <alignment horizontal="center" vertical="center" wrapText="1"/>
    </xf>
    <xf numFmtId="0" fontId="39" fillId="0" borderId="36" xfId="0" applyFont="1" applyBorder="1" applyAlignment="1">
      <alignment horizontal="center" vertical="center"/>
    </xf>
    <xf numFmtId="0" fontId="47" fillId="9" borderId="36" xfId="0" applyFont="1" applyFill="1" applyBorder="1" applyAlignment="1">
      <alignment horizontal="center" vertical="center"/>
    </xf>
    <xf numFmtId="0" fontId="38" fillId="9" borderId="36" xfId="0" applyFont="1" applyFill="1" applyBorder="1" applyAlignment="1">
      <alignment horizontal="center" vertical="center"/>
    </xf>
    <xf numFmtId="0" fontId="38" fillId="9" borderId="39" xfId="0" applyFont="1" applyFill="1" applyBorder="1" applyAlignment="1">
      <alignment horizontal="center" vertical="center" wrapText="1"/>
    </xf>
    <xf numFmtId="0" fontId="38" fillId="9" borderId="39" xfId="0" applyFont="1" applyFill="1" applyBorder="1" applyAlignment="1">
      <alignment horizontal="center" vertical="center"/>
    </xf>
    <xf numFmtId="2" fontId="38" fillId="9" borderId="39" xfId="0" applyNumberFormat="1" applyFont="1" applyFill="1" applyBorder="1" applyAlignment="1">
      <alignment horizontal="center" vertical="center" wrapText="1"/>
    </xf>
    <xf numFmtId="164" fontId="38" fillId="9" borderId="39" xfId="0" applyNumberFormat="1" applyFont="1" applyFill="1" applyBorder="1" applyAlignment="1">
      <alignment horizontal="center" vertical="center" wrapText="1"/>
    </xf>
    <xf numFmtId="164" fontId="38" fillId="9" borderId="38" xfId="0" applyNumberFormat="1" applyFont="1" applyFill="1" applyBorder="1" applyAlignment="1">
      <alignment horizontal="center" vertical="center" wrapText="1"/>
    </xf>
    <xf numFmtId="0" fontId="47" fillId="19" borderId="34" xfId="0" applyFont="1" applyFill="1" applyBorder="1" applyAlignment="1">
      <alignment horizontal="center" vertical="center"/>
    </xf>
    <xf numFmtId="0" fontId="33" fillId="0" borderId="0" xfId="0" applyFont="1"/>
    <xf numFmtId="0" fontId="11" fillId="0" borderId="0" xfId="0" applyFont="1" applyAlignment="1">
      <alignment horizontal="left" vertical="center"/>
    </xf>
    <xf numFmtId="0" fontId="48" fillId="14" borderId="0" xfId="0" applyFont="1" applyFill="1" applyAlignment="1">
      <alignment horizontal="left" vertical="center"/>
    </xf>
    <xf numFmtId="0" fontId="0" fillId="14" borderId="0" xfId="0" applyFill="1"/>
    <xf numFmtId="0" fontId="8" fillId="0" borderId="16" xfId="0" applyFont="1" applyBorder="1" applyAlignment="1">
      <alignment vertical="center"/>
    </xf>
    <xf numFmtId="0" fontId="50" fillId="0" borderId="16" xfId="0" applyFont="1" applyBorder="1" applyAlignment="1">
      <alignment vertical="center"/>
    </xf>
    <xf numFmtId="0" fontId="5" fillId="19" borderId="5" xfId="0" applyFont="1" applyFill="1" applyBorder="1" applyAlignment="1">
      <alignment horizontal="center" vertical="center"/>
    </xf>
    <xf numFmtId="0" fontId="5" fillId="19" borderId="6" xfId="0" applyFont="1" applyFill="1" applyBorder="1" applyAlignment="1">
      <alignment horizontal="center" vertical="center"/>
    </xf>
    <xf numFmtId="0" fontId="5" fillId="14" borderId="6" xfId="0" applyFont="1" applyFill="1" applyBorder="1" applyAlignment="1">
      <alignment horizontal="center" vertical="center"/>
    </xf>
    <xf numFmtId="0" fontId="5" fillId="19" borderId="8" xfId="0" applyFont="1" applyFill="1" applyBorder="1" applyAlignment="1">
      <alignment horizontal="left" vertical="center" wrapText="1"/>
    </xf>
    <xf numFmtId="0" fontId="5" fillId="19" borderId="2" xfId="0" applyFont="1" applyFill="1" applyBorder="1" applyAlignment="1">
      <alignment horizontal="left" vertical="center" wrapText="1"/>
    </xf>
    <xf numFmtId="0" fontId="5" fillId="19" borderId="6" xfId="0" applyFont="1" applyFill="1" applyBorder="1" applyAlignment="1">
      <alignment horizontal="center" vertical="center" wrapText="1"/>
    </xf>
    <xf numFmtId="0" fontId="5" fillId="19" borderId="4" xfId="0" applyFont="1" applyFill="1" applyBorder="1" applyAlignment="1">
      <alignment horizontal="center" vertical="center" wrapText="1"/>
    </xf>
    <xf numFmtId="0" fontId="39" fillId="0" borderId="39" xfId="0" applyFont="1" applyBorder="1" applyAlignment="1">
      <alignment horizontal="center" vertical="center" wrapText="1"/>
    </xf>
    <xf numFmtId="49" fontId="38" fillId="14" borderId="43" xfId="0" applyNumberFormat="1" applyFont="1" applyFill="1" applyBorder="1" applyAlignment="1">
      <alignment horizontal="center" vertical="center"/>
    </xf>
    <xf numFmtId="0" fontId="41" fillId="14" borderId="43" xfId="0" applyFont="1" applyFill="1" applyBorder="1" applyAlignment="1">
      <alignment horizontal="center" vertical="center"/>
    </xf>
    <xf numFmtId="0" fontId="41" fillId="14" borderId="19" xfId="0" applyFont="1" applyFill="1" applyBorder="1" applyAlignment="1">
      <alignment horizontal="center" vertical="center"/>
    </xf>
    <xf numFmtId="0" fontId="41" fillId="14" borderId="17" xfId="0" applyFont="1" applyFill="1" applyBorder="1" applyAlignment="1">
      <alignment horizontal="center" vertical="center"/>
    </xf>
    <xf numFmtId="0" fontId="48" fillId="0" borderId="0" xfId="0" applyFont="1" applyAlignment="1">
      <alignment horizontal="center" vertical="center"/>
    </xf>
    <xf numFmtId="164" fontId="39" fillId="0" borderId="0" xfId="0" applyNumberFormat="1" applyFont="1" applyAlignment="1">
      <alignment horizontal="center" vertical="center" wrapText="1"/>
    </xf>
    <xf numFmtId="164" fontId="38" fillId="0" borderId="0" xfId="0" applyNumberFormat="1" applyFont="1" applyAlignment="1">
      <alignment horizontal="center" vertical="center" wrapText="1"/>
    </xf>
    <xf numFmtId="164" fontId="51" fillId="0" borderId="0" xfId="0" applyNumberFormat="1" applyFont="1" applyAlignment="1">
      <alignment vertical="center" wrapText="1"/>
    </xf>
    <xf numFmtId="0" fontId="43" fillId="0" borderId="0" xfId="0" applyFont="1" applyAlignment="1">
      <alignment vertical="center"/>
    </xf>
    <xf numFmtId="164" fontId="43" fillId="0" borderId="0" xfId="0" applyNumberFormat="1" applyFont="1" applyAlignment="1">
      <alignment vertical="center"/>
    </xf>
    <xf numFmtId="0" fontId="38" fillId="0" borderId="0" xfId="0" applyFont="1" applyAlignment="1">
      <alignment horizontal="left" vertical="center" wrapText="1"/>
    </xf>
    <xf numFmtId="164" fontId="48" fillId="0" borderId="0" xfId="0" applyNumberFormat="1" applyFont="1" applyAlignment="1">
      <alignment vertical="center"/>
    </xf>
    <xf numFmtId="0" fontId="43" fillId="0" borderId="0" xfId="0" applyFont="1" applyAlignment="1">
      <alignment horizontal="center" vertical="center"/>
    </xf>
    <xf numFmtId="0" fontId="53" fillId="0" borderId="0" xfId="0" applyFont="1" applyAlignment="1">
      <alignment vertical="center"/>
    </xf>
    <xf numFmtId="164" fontId="53" fillId="0" borderId="0" xfId="0" applyNumberFormat="1" applyFont="1" applyAlignment="1">
      <alignment vertical="center"/>
    </xf>
    <xf numFmtId="0" fontId="38" fillId="20" borderId="16" xfId="0" applyFont="1" applyFill="1" applyBorder="1" applyAlignment="1">
      <alignment horizontal="center" vertical="center"/>
    </xf>
    <xf numFmtId="49" fontId="38" fillId="14" borderId="19" xfId="0" applyNumberFormat="1" applyFont="1" applyFill="1" applyBorder="1" applyAlignment="1">
      <alignment horizontal="center" vertical="center"/>
    </xf>
    <xf numFmtId="0" fontId="38" fillId="0" borderId="0" xfId="0" applyFont="1" applyAlignment="1">
      <alignment horizontal="center" vertical="center" wrapText="1"/>
    </xf>
    <xf numFmtId="2" fontId="38" fillId="20" borderId="16" xfId="0" applyNumberFormat="1" applyFont="1" applyFill="1" applyBorder="1" applyAlignment="1">
      <alignment horizontal="center" vertical="center"/>
    </xf>
    <xf numFmtId="0" fontId="48" fillId="14" borderId="0" xfId="0" applyFont="1" applyFill="1" applyAlignment="1">
      <alignment horizontal="center" vertical="center"/>
    </xf>
    <xf numFmtId="0" fontId="38" fillId="20" borderId="34" xfId="0" applyFont="1" applyFill="1" applyBorder="1" applyAlignment="1">
      <alignment horizontal="center" vertical="center"/>
    </xf>
    <xf numFmtId="2" fontId="38" fillId="20" borderId="34" xfId="0" applyNumberFormat="1" applyFont="1" applyFill="1" applyBorder="1" applyAlignment="1">
      <alignment horizontal="center" vertical="center"/>
    </xf>
    <xf numFmtId="2" fontId="43" fillId="0" borderId="0" xfId="0" applyNumberFormat="1" applyFont="1" applyAlignment="1">
      <alignment horizontal="center" vertical="center"/>
    </xf>
    <xf numFmtId="0" fontId="49" fillId="20" borderId="34" xfId="0" applyFont="1" applyFill="1" applyBorder="1" applyAlignment="1">
      <alignment horizontal="center" vertical="center" wrapText="1"/>
    </xf>
    <xf numFmtId="0" fontId="49" fillId="20" borderId="16" xfId="0" applyFont="1" applyFill="1" applyBorder="1" applyAlignment="1">
      <alignment horizontal="center" vertical="center" wrapText="1"/>
    </xf>
    <xf numFmtId="0" fontId="49" fillId="9" borderId="36" xfId="0" applyFont="1" applyFill="1" applyBorder="1" applyAlignment="1">
      <alignment horizontal="center" vertical="center" wrapText="1"/>
    </xf>
    <xf numFmtId="0" fontId="49" fillId="20" borderId="33" xfId="0" applyFont="1" applyFill="1" applyBorder="1" applyAlignment="1">
      <alignment horizontal="center" vertical="center" wrapText="1"/>
    </xf>
    <xf numFmtId="0" fontId="0" fillId="0" borderId="0" xfId="0" applyAlignment="1">
      <alignment horizontal="center"/>
    </xf>
    <xf numFmtId="2" fontId="39" fillId="0" borderId="0" xfId="0" applyNumberFormat="1" applyFont="1" applyAlignment="1">
      <alignment horizontal="center" vertical="center"/>
    </xf>
    <xf numFmtId="0" fontId="39" fillId="0" borderId="0" xfId="0" applyFont="1" applyAlignment="1">
      <alignment horizontal="center" vertical="center"/>
    </xf>
    <xf numFmtId="0" fontId="44" fillId="0" borderId="33" xfId="0" applyFont="1" applyBorder="1" applyAlignment="1">
      <alignment horizontal="center" vertical="center"/>
    </xf>
    <xf numFmtId="0" fontId="44" fillId="0" borderId="34" xfId="0" applyFont="1" applyBorder="1" applyAlignment="1">
      <alignment horizontal="center" vertical="center"/>
    </xf>
    <xf numFmtId="0" fontId="44" fillId="0" borderId="16" xfId="0" applyFont="1" applyBorder="1" applyAlignment="1">
      <alignment horizontal="center" vertical="center"/>
    </xf>
    <xf numFmtId="0" fontId="11" fillId="2" borderId="5"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5" fillId="2" borderId="5" xfId="0" applyFont="1" applyFill="1" applyBorder="1" applyAlignment="1">
      <alignment horizontal="center" vertical="center"/>
    </xf>
    <xf numFmtId="0" fontId="11" fillId="2" borderId="4"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31" fillId="4" borderId="6" xfId="0" applyFont="1" applyFill="1" applyBorder="1" applyAlignment="1">
      <alignment horizontal="center" vertical="center" wrapText="1"/>
    </xf>
    <xf numFmtId="164" fontId="45" fillId="0" borderId="0" xfId="0" applyNumberFormat="1" applyFont="1" applyAlignment="1">
      <alignment horizontal="center" vertical="center" wrapText="1"/>
    </xf>
    <xf numFmtId="0" fontId="55" fillId="6" borderId="5" xfId="0" applyFont="1" applyFill="1" applyBorder="1" applyAlignment="1">
      <alignment horizontal="center" vertical="center" wrapText="1"/>
    </xf>
    <xf numFmtId="0" fontId="55" fillId="6" borderId="7" xfId="0" applyFont="1" applyFill="1" applyBorder="1" applyAlignment="1">
      <alignment horizontal="center" vertical="center" wrapText="1"/>
    </xf>
    <xf numFmtId="0" fontId="55" fillId="6" borderId="5" xfId="0" applyFont="1" applyFill="1" applyBorder="1" applyAlignment="1">
      <alignment horizontal="center" vertical="center"/>
    </xf>
    <xf numFmtId="0" fontId="55" fillId="6" borderId="4" xfId="0" applyFont="1" applyFill="1" applyBorder="1" applyAlignment="1">
      <alignment horizontal="center" vertical="center" wrapText="1"/>
    </xf>
    <xf numFmtId="0" fontId="55" fillId="4" borderId="4" xfId="0" applyFont="1" applyFill="1" applyBorder="1" applyAlignment="1">
      <alignment horizontal="center" vertical="center" wrapText="1"/>
    </xf>
    <xf numFmtId="0" fontId="55" fillId="4" borderId="5" xfId="0" applyFont="1" applyFill="1" applyBorder="1"/>
    <xf numFmtId="0" fontId="55" fillId="4" borderId="6" xfId="0" applyFont="1" applyFill="1" applyBorder="1"/>
    <xf numFmtId="0" fontId="55" fillId="4" borderId="5" xfId="0" applyFont="1" applyFill="1" applyBorder="1" applyAlignment="1">
      <alignment horizontal="center" vertical="center" wrapText="1"/>
    </xf>
    <xf numFmtId="0" fontId="55" fillId="4" borderId="6" xfId="0" applyFont="1" applyFill="1" applyBorder="1" applyAlignment="1">
      <alignment horizontal="center" vertical="center" wrapText="1"/>
    </xf>
    <xf numFmtId="0" fontId="55" fillId="4" borderId="6" xfId="0" applyFont="1" applyFill="1" applyBorder="1" applyAlignment="1">
      <alignment vertical="center"/>
    </xf>
    <xf numFmtId="0" fontId="55" fillId="6" borderId="6" xfId="0" applyFont="1" applyFill="1" applyBorder="1" applyAlignment="1">
      <alignment horizontal="center" vertical="center" wrapText="1"/>
    </xf>
    <xf numFmtId="49" fontId="44" fillId="14" borderId="17" xfId="0" applyNumberFormat="1" applyFont="1" applyFill="1" applyBorder="1" applyAlignment="1">
      <alignment horizontal="center" vertical="center"/>
    </xf>
    <xf numFmtId="2" fontId="44" fillId="20" borderId="34" xfId="0" applyNumberFormat="1" applyFont="1" applyFill="1" applyBorder="1" applyAlignment="1">
      <alignment horizontal="center" vertical="center"/>
    </xf>
    <xf numFmtId="164" fontId="44" fillId="0" borderId="0" xfId="0" applyNumberFormat="1" applyFont="1" applyAlignment="1">
      <alignment horizontal="center" vertical="center" wrapText="1"/>
    </xf>
    <xf numFmtId="0" fontId="44" fillId="0" borderId="0" xfId="0" applyFont="1" applyAlignment="1">
      <alignment vertical="center"/>
    </xf>
    <xf numFmtId="0" fontId="45" fillId="0" borderId="0" xfId="0" applyFont="1" applyAlignment="1">
      <alignment horizontal="left" vertical="center" wrapText="1"/>
    </xf>
    <xf numFmtId="0" fontId="55" fillId="6" borderId="8" xfId="0" applyFont="1" applyFill="1" applyBorder="1" applyAlignment="1">
      <alignment horizontal="center" vertical="center" wrapText="1"/>
    </xf>
    <xf numFmtId="0" fontId="31" fillId="6" borderId="9" xfId="0" applyFont="1" applyFill="1" applyBorder="1" applyAlignment="1">
      <alignment horizontal="center" vertical="center"/>
    </xf>
    <xf numFmtId="164" fontId="31" fillId="4" borderId="5" xfId="0" applyNumberFormat="1" applyFont="1" applyFill="1" applyBorder="1" applyAlignment="1">
      <alignment horizontal="center" vertical="center"/>
    </xf>
    <xf numFmtId="0" fontId="55" fillId="0" borderId="0" xfId="0" applyFont="1"/>
    <xf numFmtId="164" fontId="38" fillId="0" borderId="44" xfId="0" applyNumberFormat="1" applyFont="1" applyBorder="1" applyAlignment="1">
      <alignment horizontal="center" vertical="center" wrapText="1"/>
    </xf>
    <xf numFmtId="164" fontId="38" fillId="0" borderId="20" xfId="0" applyNumberFormat="1" applyFont="1" applyBorder="1" applyAlignment="1">
      <alignment horizontal="center" vertical="center" wrapText="1"/>
    </xf>
    <xf numFmtId="164" fontId="40" fillId="5" borderId="35" xfId="0" applyNumberFormat="1" applyFont="1" applyFill="1" applyBorder="1" applyAlignment="1">
      <alignment horizontal="center" vertical="center" wrapText="1"/>
    </xf>
    <xf numFmtId="164" fontId="41" fillId="0" borderId="0" xfId="0" applyNumberFormat="1" applyFont="1" applyAlignment="1">
      <alignment horizontal="center" vertical="center" wrapText="1"/>
    </xf>
    <xf numFmtId="164" fontId="40" fillId="5" borderId="27" xfId="0" applyNumberFormat="1" applyFont="1" applyFill="1" applyBorder="1" applyAlignment="1">
      <alignment horizontal="center" vertical="center" wrapText="1"/>
    </xf>
    <xf numFmtId="164" fontId="38" fillId="0" borderId="18" xfId="0" applyNumberFormat="1" applyFont="1" applyBorder="1" applyAlignment="1">
      <alignment horizontal="center" vertical="center"/>
    </xf>
    <xf numFmtId="164" fontId="38" fillId="0" borderId="44" xfId="0" applyNumberFormat="1" applyFont="1" applyBorder="1" applyAlignment="1">
      <alignment horizontal="center" vertical="center"/>
    </xf>
    <xf numFmtId="164" fontId="44" fillId="0" borderId="18" xfId="0" applyNumberFormat="1" applyFont="1" applyBorder="1" applyAlignment="1">
      <alignment horizontal="center" vertical="center"/>
    </xf>
    <xf numFmtId="164" fontId="38" fillId="0" borderId="20" xfId="0" applyNumberFormat="1" applyFont="1" applyBorder="1" applyAlignment="1">
      <alignment horizontal="center" vertical="center"/>
    </xf>
    <xf numFmtId="164" fontId="39" fillId="2" borderId="18" xfId="0" applyNumberFormat="1" applyFont="1" applyFill="1" applyBorder="1" applyAlignment="1">
      <alignment horizontal="center" vertical="center"/>
    </xf>
    <xf numFmtId="164" fontId="39" fillId="2" borderId="20" xfId="0" applyNumberFormat="1" applyFont="1" applyFill="1" applyBorder="1" applyAlignment="1">
      <alignment horizontal="center" vertical="center"/>
    </xf>
    <xf numFmtId="164" fontId="39" fillId="0" borderId="52" xfId="0" applyNumberFormat="1" applyFont="1" applyBorder="1" applyAlignment="1">
      <alignment horizontal="center"/>
    </xf>
    <xf numFmtId="0" fontId="38" fillId="9" borderId="35" xfId="0" applyFont="1" applyFill="1" applyBorder="1" applyAlignment="1">
      <alignment horizontal="center" vertical="center" wrapText="1"/>
    </xf>
    <xf numFmtId="164" fontId="40" fillId="5" borderId="2" xfId="0" applyNumberFormat="1" applyFont="1" applyFill="1" applyBorder="1" applyAlignment="1">
      <alignment horizontal="center" vertical="center" wrapText="1"/>
    </xf>
    <xf numFmtId="164" fontId="39" fillId="0" borderId="22" xfId="0" applyNumberFormat="1" applyFont="1" applyBorder="1" applyAlignment="1">
      <alignment horizontal="center" vertical="center"/>
    </xf>
    <xf numFmtId="164" fontId="39" fillId="0" borderId="24" xfId="0" applyNumberFormat="1" applyFont="1" applyBorder="1" applyAlignment="1">
      <alignment horizontal="center" vertical="center"/>
    </xf>
    <xf numFmtId="164" fontId="39" fillId="0" borderId="0" xfId="0" applyNumberFormat="1" applyFont="1" applyAlignment="1">
      <alignment horizontal="center" vertical="center"/>
    </xf>
    <xf numFmtId="164" fontId="39" fillId="5" borderId="22" xfId="0" applyNumberFormat="1" applyFont="1" applyFill="1" applyBorder="1" applyAlignment="1">
      <alignment horizontal="center" vertical="center"/>
    </xf>
    <xf numFmtId="164" fontId="39" fillId="5" borderId="24" xfId="0" applyNumberFormat="1" applyFont="1" applyFill="1" applyBorder="1" applyAlignment="1">
      <alignment horizontal="center" vertical="center"/>
    </xf>
    <xf numFmtId="0" fontId="38" fillId="9" borderId="40" xfId="0" applyFont="1" applyFill="1" applyBorder="1" applyAlignment="1">
      <alignment horizontal="center" vertical="center"/>
    </xf>
    <xf numFmtId="0" fontId="47" fillId="9" borderId="40" xfId="0" applyFont="1" applyFill="1" applyBorder="1" applyAlignment="1">
      <alignment horizontal="center" vertical="center"/>
    </xf>
    <xf numFmtId="0" fontId="49" fillId="9" borderId="40" xfId="0" applyFont="1" applyFill="1" applyBorder="1" applyAlignment="1">
      <alignment horizontal="center" vertical="center" wrapText="1"/>
    </xf>
    <xf numFmtId="0" fontId="38" fillId="9" borderId="27" xfId="0" applyFont="1" applyFill="1" applyBorder="1" applyAlignment="1">
      <alignment horizontal="center" vertical="center" wrapText="1"/>
    </xf>
    <xf numFmtId="0" fontId="47" fillId="14" borderId="33" xfId="0" applyFont="1" applyFill="1" applyBorder="1" applyAlignment="1">
      <alignment horizontal="center" vertical="center"/>
    </xf>
    <xf numFmtId="0" fontId="38" fillId="20" borderId="33" xfId="0" applyFont="1" applyFill="1" applyBorder="1" applyAlignment="1">
      <alignment horizontal="center" vertical="center"/>
    </xf>
    <xf numFmtId="164" fontId="38" fillId="0" borderId="18" xfId="0" applyNumberFormat="1" applyFont="1" applyBorder="1" applyAlignment="1">
      <alignment horizontal="center" vertical="center" wrapText="1"/>
    </xf>
    <xf numFmtId="0" fontId="45" fillId="0" borderId="0" xfId="0" applyFont="1" applyAlignment="1">
      <alignment horizontal="center" vertical="center" wrapText="1"/>
    </xf>
    <xf numFmtId="0" fontId="57" fillId="0" borderId="39" xfId="0" applyFont="1" applyBorder="1" applyAlignment="1">
      <alignment horizontal="center" vertical="center" wrapText="1"/>
    </xf>
    <xf numFmtId="0" fontId="48" fillId="0" borderId="0" xfId="0" applyFont="1" applyAlignment="1">
      <alignment horizontal="left" vertical="center"/>
    </xf>
    <xf numFmtId="164" fontId="39" fillId="22" borderId="16" xfId="0" applyNumberFormat="1" applyFont="1" applyFill="1" applyBorder="1" applyAlignment="1">
      <alignment horizontal="center" vertical="center" wrapText="1"/>
    </xf>
    <xf numFmtId="164" fontId="39" fillId="5" borderId="55" xfId="0" applyNumberFormat="1" applyFont="1" applyFill="1" applyBorder="1" applyAlignment="1">
      <alignment horizontal="center" vertical="top" wrapText="1"/>
    </xf>
    <xf numFmtId="164" fontId="39" fillId="21" borderId="56" xfId="0" applyNumberFormat="1" applyFont="1" applyFill="1" applyBorder="1" applyAlignment="1">
      <alignment horizontal="center" vertical="top" wrapText="1"/>
    </xf>
    <xf numFmtId="164" fontId="39" fillId="21" borderId="56" xfId="0" applyNumberFormat="1" applyFont="1" applyFill="1" applyBorder="1" applyAlignment="1">
      <alignment vertical="top" wrapText="1"/>
    </xf>
    <xf numFmtId="164" fontId="39" fillId="5" borderId="56" xfId="0" applyNumberFormat="1" applyFont="1" applyFill="1" applyBorder="1" applyAlignment="1">
      <alignment vertical="top" wrapText="1"/>
    </xf>
    <xf numFmtId="164" fontId="56" fillId="0" borderId="0" xfId="0" applyNumberFormat="1" applyFont="1" applyAlignment="1">
      <alignment horizontal="center" vertical="center" wrapText="1"/>
    </xf>
    <xf numFmtId="0" fontId="55" fillId="6" borderId="2" xfId="0" applyFont="1" applyFill="1" applyBorder="1" applyAlignment="1">
      <alignment horizontal="center" vertical="center"/>
    </xf>
    <xf numFmtId="0" fontId="38" fillId="20" borderId="0" xfId="0" applyFont="1" applyFill="1" applyAlignment="1">
      <alignment horizontal="center" vertical="center" wrapText="1"/>
    </xf>
    <xf numFmtId="0" fontId="54" fillId="0" borderId="16" xfId="0" applyFont="1" applyBorder="1" applyAlignment="1">
      <alignment horizontal="left" vertical="center" wrapText="1"/>
    </xf>
    <xf numFmtId="0" fontId="54" fillId="0" borderId="33" xfId="0" applyFont="1" applyBorder="1" applyAlignment="1">
      <alignment horizontal="left" vertical="center" wrapText="1"/>
    </xf>
    <xf numFmtId="0" fontId="42" fillId="0" borderId="16" xfId="0" applyFont="1" applyBorder="1" applyAlignment="1">
      <alignment horizontal="left" vertical="center" wrapText="1"/>
    </xf>
    <xf numFmtId="0" fontId="42" fillId="21" borderId="16" xfId="0" applyFont="1" applyFill="1" applyBorder="1" applyAlignment="1">
      <alignment horizontal="left" vertical="center" wrapText="1"/>
    </xf>
    <xf numFmtId="0" fontId="41" fillId="14" borderId="34" xfId="0" applyFont="1" applyFill="1" applyBorder="1" applyAlignment="1">
      <alignment horizontal="center" vertical="center"/>
    </xf>
    <xf numFmtId="0" fontId="38" fillId="19" borderId="34" xfId="0" applyFont="1" applyFill="1" applyBorder="1" applyAlignment="1">
      <alignment horizontal="center" vertical="center"/>
    </xf>
    <xf numFmtId="0" fontId="54" fillId="0" borderId="34" xfId="0" applyFont="1" applyBorder="1" applyAlignment="1">
      <alignment horizontal="left" vertical="center" wrapText="1"/>
    </xf>
    <xf numFmtId="0" fontId="42" fillId="0" borderId="34" xfId="0" applyFont="1" applyBorder="1" applyAlignment="1">
      <alignment horizontal="left" vertical="center" wrapText="1"/>
    </xf>
    <xf numFmtId="164" fontId="40" fillId="5" borderId="27" xfId="0" applyNumberFormat="1" applyFont="1" applyFill="1" applyBorder="1" applyAlignment="1">
      <alignment vertical="center" wrapText="1"/>
    </xf>
    <xf numFmtId="0" fontId="54" fillId="21" borderId="34" xfId="0" applyFont="1" applyFill="1" applyBorder="1" applyAlignment="1">
      <alignment horizontal="left" vertical="center" wrapText="1"/>
    </xf>
    <xf numFmtId="0" fontId="54" fillId="21" borderId="16" xfId="0" applyFont="1" applyFill="1" applyBorder="1" applyAlignment="1">
      <alignment horizontal="left" vertical="center" wrapText="1"/>
    </xf>
    <xf numFmtId="164" fontId="46" fillId="2" borderId="44" xfId="0" applyNumberFormat="1" applyFont="1" applyFill="1" applyBorder="1" applyAlignment="1">
      <alignment horizontal="center" vertical="center"/>
    </xf>
    <xf numFmtId="164" fontId="46" fillId="0" borderId="23" xfId="0" applyNumberFormat="1" applyFont="1" applyBorder="1" applyAlignment="1">
      <alignment horizontal="center" vertical="center"/>
    </xf>
    <xf numFmtId="0" fontId="41" fillId="14" borderId="16" xfId="0" applyFont="1" applyFill="1" applyBorder="1" applyAlignment="1">
      <alignment horizontal="center" vertical="center"/>
    </xf>
    <xf numFmtId="2" fontId="38" fillId="20" borderId="34" xfId="0" applyNumberFormat="1" applyFont="1" applyFill="1" applyBorder="1" applyAlignment="1">
      <alignment horizontal="center" vertical="center" wrapText="1"/>
    </xf>
    <xf numFmtId="0" fontId="41" fillId="14" borderId="33" xfId="0" applyFont="1" applyFill="1" applyBorder="1" applyAlignment="1">
      <alignment horizontal="center" vertical="center"/>
    </xf>
    <xf numFmtId="0" fontId="38" fillId="19" borderId="33" xfId="0" applyFont="1" applyFill="1" applyBorder="1" applyAlignment="1">
      <alignment horizontal="center" vertical="center"/>
    </xf>
    <xf numFmtId="2" fontId="44" fillId="20" borderId="16" xfId="0" applyNumberFormat="1" applyFont="1" applyFill="1" applyBorder="1" applyAlignment="1">
      <alignment horizontal="center" vertical="center"/>
    </xf>
    <xf numFmtId="49" fontId="44" fillId="14" borderId="43" xfId="0" applyNumberFormat="1" applyFont="1" applyFill="1" applyBorder="1" applyAlignment="1">
      <alignment horizontal="center" vertical="center"/>
    </xf>
    <xf numFmtId="164" fontId="44" fillId="0" borderId="44" xfId="0" applyNumberFormat="1" applyFont="1" applyBorder="1" applyAlignment="1">
      <alignment horizontal="center" vertical="center"/>
    </xf>
    <xf numFmtId="0" fontId="42" fillId="0" borderId="33" xfId="0" applyFont="1" applyBorder="1" applyAlignment="1">
      <alignment horizontal="center" vertical="center" wrapText="1"/>
    </xf>
    <xf numFmtId="49" fontId="38" fillId="14" borderId="37" xfId="0" applyNumberFormat="1" applyFont="1" applyFill="1" applyBorder="1" applyAlignment="1">
      <alignment horizontal="center" vertical="center"/>
    </xf>
    <xf numFmtId="0" fontId="42" fillId="0" borderId="36" xfId="0" applyFont="1" applyBorder="1" applyAlignment="1">
      <alignment horizontal="left" vertical="center" wrapText="1"/>
    </xf>
    <xf numFmtId="0" fontId="41" fillId="14" borderId="37" xfId="0" applyFont="1" applyFill="1" applyBorder="1" applyAlignment="1">
      <alignment horizontal="center" vertical="center"/>
    </xf>
    <xf numFmtId="0" fontId="38" fillId="19" borderId="36" xfId="0" applyFont="1" applyFill="1" applyBorder="1" applyAlignment="1">
      <alignment horizontal="center" vertical="center"/>
    </xf>
    <xf numFmtId="2" fontId="38" fillId="20" borderId="36" xfId="0" applyNumberFormat="1" applyFont="1" applyFill="1" applyBorder="1" applyAlignment="1">
      <alignment horizontal="center" vertical="center"/>
    </xf>
    <xf numFmtId="164" fontId="38" fillId="0" borderId="35" xfId="0" applyNumberFormat="1" applyFont="1" applyBorder="1" applyAlignment="1">
      <alignment horizontal="center" vertical="center"/>
    </xf>
    <xf numFmtId="0" fontId="41" fillId="14" borderId="36" xfId="0" applyFont="1" applyFill="1" applyBorder="1" applyAlignment="1">
      <alignment horizontal="center" vertical="center"/>
    </xf>
    <xf numFmtId="0" fontId="42" fillId="0" borderId="36" xfId="0" applyFont="1" applyBorder="1" applyAlignment="1">
      <alignment vertical="center" wrapText="1"/>
    </xf>
    <xf numFmtId="0" fontId="42" fillId="0" borderId="36" xfId="0" applyFont="1" applyBorder="1" applyAlignment="1">
      <alignment horizontal="center" vertical="center" wrapText="1"/>
    </xf>
    <xf numFmtId="0" fontId="38" fillId="20" borderId="36" xfId="0" applyFont="1" applyFill="1" applyBorder="1" applyAlignment="1">
      <alignment horizontal="center" vertical="center"/>
    </xf>
    <xf numFmtId="164" fontId="38" fillId="0" borderId="35" xfId="0" applyNumberFormat="1" applyFont="1" applyBorder="1" applyAlignment="1">
      <alignment horizontal="center" vertical="center" wrapText="1"/>
    </xf>
    <xf numFmtId="0" fontId="54" fillId="0" borderId="36" xfId="0" applyFont="1" applyBorder="1" applyAlignment="1">
      <alignment vertical="center" wrapText="1"/>
    </xf>
    <xf numFmtId="0" fontId="47" fillId="19" borderId="36" xfId="0" applyFont="1" applyFill="1" applyBorder="1" applyAlignment="1">
      <alignment horizontal="center" vertical="center" wrapText="1"/>
    </xf>
    <xf numFmtId="0" fontId="44" fillId="0" borderId="36" xfId="0" applyFont="1" applyBorder="1" applyAlignment="1">
      <alignment horizontal="center" vertical="center"/>
    </xf>
    <xf numFmtId="0" fontId="49" fillId="20" borderId="36" xfId="0" applyFont="1" applyFill="1" applyBorder="1" applyAlignment="1">
      <alignment horizontal="center" vertical="center" wrapText="1"/>
    </xf>
    <xf numFmtId="0" fontId="64" fillId="21" borderId="34" xfId="0" applyFont="1" applyFill="1" applyBorder="1" applyAlignment="1">
      <alignment horizontal="left" vertical="center" wrapText="1"/>
    </xf>
    <xf numFmtId="0" fontId="65" fillId="0" borderId="0" xfId="0" applyFont="1" applyAlignment="1">
      <alignment horizontal="center" vertical="center"/>
    </xf>
    <xf numFmtId="0" fontId="35" fillId="0" borderId="0" xfId="0" applyFont="1" applyAlignment="1">
      <alignment horizontal="center" vertical="center" wrapText="1"/>
    </xf>
    <xf numFmtId="164" fontId="39" fillId="21" borderId="56" xfId="0" applyNumberFormat="1" applyFont="1" applyFill="1" applyBorder="1" applyAlignment="1">
      <alignment horizontal="center" vertical="top" wrapText="1"/>
    </xf>
    <xf numFmtId="164" fontId="39" fillId="21" borderId="56" xfId="0" applyNumberFormat="1" applyFont="1" applyFill="1" applyBorder="1" applyAlignment="1">
      <alignment horizontal="center" vertical="center" wrapText="1"/>
    </xf>
    <xf numFmtId="164" fontId="39" fillId="21" borderId="42" xfId="0" applyNumberFormat="1" applyFont="1" applyFill="1" applyBorder="1" applyAlignment="1">
      <alignment horizontal="center" vertical="center" wrapText="1"/>
    </xf>
    <xf numFmtId="0" fontId="39" fillId="2" borderId="26" xfId="0" applyFont="1" applyFill="1" applyBorder="1" applyAlignment="1">
      <alignment horizontal="right" vertical="center"/>
    </xf>
    <xf numFmtId="0" fontId="39" fillId="2" borderId="46" xfId="0" applyFont="1" applyFill="1" applyBorder="1" applyAlignment="1">
      <alignment horizontal="right" vertical="center"/>
    </xf>
    <xf numFmtId="0" fontId="39" fillId="2" borderId="50" xfId="0" applyFont="1" applyFill="1" applyBorder="1" applyAlignment="1">
      <alignment horizontal="right" vertical="center"/>
    </xf>
    <xf numFmtId="0" fontId="39" fillId="2" borderId="47" xfId="0" applyFont="1" applyFill="1" applyBorder="1" applyAlignment="1">
      <alignment horizontal="right" vertical="center"/>
    </xf>
    <xf numFmtId="0" fontId="39" fillId="2" borderId="30" xfId="0" applyFont="1" applyFill="1" applyBorder="1" applyAlignment="1">
      <alignment horizontal="right" vertical="center"/>
    </xf>
    <xf numFmtId="0" fontId="39" fillId="2" borderId="45" xfId="0" applyFont="1" applyFill="1" applyBorder="1" applyAlignment="1">
      <alignment horizontal="right" vertical="center"/>
    </xf>
    <xf numFmtId="0" fontId="39" fillId="2" borderId="25" xfId="0" applyFont="1" applyFill="1" applyBorder="1" applyAlignment="1">
      <alignment horizontal="right" vertical="center"/>
    </xf>
    <xf numFmtId="0" fontId="39" fillId="2" borderId="49" xfId="0" applyFont="1" applyFill="1" applyBorder="1" applyAlignment="1">
      <alignment horizontal="right" vertical="center"/>
    </xf>
    <xf numFmtId="0" fontId="39" fillId="2" borderId="51" xfId="0" applyFont="1" applyFill="1" applyBorder="1" applyAlignment="1">
      <alignment horizontal="right" vertical="center"/>
    </xf>
    <xf numFmtId="0" fontId="40" fillId="5" borderId="8" xfId="0" applyFont="1" applyFill="1" applyBorder="1" applyAlignment="1">
      <alignment horizontal="center" vertical="center" wrapText="1"/>
    </xf>
    <xf numFmtId="0" fontId="40" fillId="5" borderId="7" xfId="0" applyFont="1" applyFill="1" applyBorder="1" applyAlignment="1">
      <alignment horizontal="center" vertical="center" wrapText="1"/>
    </xf>
    <xf numFmtId="0" fontId="40" fillId="5" borderId="29" xfId="0" applyFont="1" applyFill="1" applyBorder="1" applyAlignment="1">
      <alignment horizontal="center" vertical="center" wrapText="1"/>
    </xf>
    <xf numFmtId="0" fontId="40" fillId="5" borderId="40" xfId="0" applyFont="1" applyFill="1" applyBorder="1" applyAlignment="1">
      <alignment horizontal="center" vertical="center" wrapText="1"/>
    </xf>
    <xf numFmtId="0" fontId="39" fillId="9" borderId="9" xfId="0" applyFont="1" applyFill="1" applyBorder="1" applyAlignment="1">
      <alignment horizontal="left" vertical="center"/>
    </xf>
    <xf numFmtId="0" fontId="39" fillId="9" borderId="3" xfId="0" applyFont="1" applyFill="1" applyBorder="1" applyAlignment="1">
      <alignment horizontal="left" vertical="center"/>
    </xf>
    <xf numFmtId="0" fontId="39" fillId="9" borderId="54" xfId="0" applyFont="1" applyFill="1" applyBorder="1" applyAlignment="1">
      <alignment horizontal="left" vertical="center"/>
    </xf>
    <xf numFmtId="0" fontId="39" fillId="9" borderId="28" xfId="0" applyFont="1" applyFill="1" applyBorder="1" applyAlignment="1">
      <alignment horizontal="left" vertical="center" wrapText="1"/>
    </xf>
    <xf numFmtId="0" fontId="39" fillId="9" borderId="39" xfId="0" applyFont="1" applyFill="1" applyBorder="1" applyAlignment="1">
      <alignment horizontal="left" vertical="center" wrapText="1"/>
    </xf>
    <xf numFmtId="0" fontId="45" fillId="0" borderId="0" xfId="0" applyFont="1" applyAlignment="1">
      <alignment horizontal="center" vertical="center" wrapText="1"/>
    </xf>
    <xf numFmtId="0" fontId="39" fillId="9" borderId="8" xfId="0" applyFont="1" applyFill="1" applyBorder="1" applyAlignment="1">
      <alignment horizontal="left" vertical="center"/>
    </xf>
    <xf numFmtId="0" fontId="39" fillId="9" borderId="7" xfId="0" applyFont="1" applyFill="1" applyBorder="1" applyAlignment="1">
      <alignment horizontal="left" vertical="center"/>
    </xf>
    <xf numFmtId="0" fontId="39" fillId="9" borderId="53" xfId="0" applyFont="1" applyFill="1" applyBorder="1" applyAlignment="1">
      <alignment horizontal="left" vertical="center"/>
    </xf>
    <xf numFmtId="0" fontId="47" fillId="19" borderId="36" xfId="0" applyFont="1" applyFill="1" applyBorder="1" applyAlignment="1">
      <alignment horizontal="center" vertical="center" wrapText="1"/>
    </xf>
    <xf numFmtId="0" fontId="44" fillId="19" borderId="34" xfId="0" applyFont="1" applyFill="1" applyBorder="1" applyAlignment="1">
      <alignment horizontal="center" vertical="center" wrapText="1"/>
    </xf>
    <xf numFmtId="0" fontId="38" fillId="20" borderId="0" xfId="0" applyFont="1" applyFill="1" applyAlignment="1">
      <alignment horizontal="center" vertical="center" wrapText="1"/>
    </xf>
    <xf numFmtId="0" fontId="39" fillId="20" borderId="0" xfId="0" applyFont="1" applyFill="1" applyAlignment="1">
      <alignment horizontal="center" vertical="center" wrapText="1"/>
    </xf>
    <xf numFmtId="0" fontId="47" fillId="19" borderId="33" xfId="0" applyFont="1" applyFill="1" applyBorder="1" applyAlignment="1">
      <alignment horizontal="center" vertical="center" wrapText="1"/>
    </xf>
    <xf numFmtId="0" fontId="41" fillId="0" borderId="33" xfId="0" applyFont="1" applyBorder="1" applyAlignment="1">
      <alignment horizontal="left" vertical="center" wrapText="1"/>
    </xf>
    <xf numFmtId="0" fontId="41" fillId="0" borderId="16" xfId="0" applyFont="1" applyBorder="1" applyAlignment="1">
      <alignment horizontal="left" vertical="center" wrapText="1"/>
    </xf>
    <xf numFmtId="0" fontId="47" fillId="19" borderId="21" xfId="0" applyFont="1" applyFill="1" applyBorder="1" applyAlignment="1">
      <alignment horizontal="center" vertical="center" wrapText="1"/>
    </xf>
    <xf numFmtId="0" fontId="47" fillId="19" borderId="45" xfId="0" applyFont="1" applyFill="1" applyBorder="1" applyAlignment="1">
      <alignment horizontal="center" vertical="center" wrapText="1"/>
    </xf>
    <xf numFmtId="0" fontId="47" fillId="19" borderId="16" xfId="0" applyFont="1" applyFill="1" applyBorder="1" applyAlignment="1">
      <alignment horizontal="center" vertical="center" wrapText="1"/>
    </xf>
    <xf numFmtId="0" fontId="40" fillId="5" borderId="37"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5" borderId="35" xfId="0" applyFont="1" applyFill="1" applyBorder="1" applyAlignment="1">
      <alignment horizontal="center" vertical="center" wrapText="1"/>
    </xf>
    <xf numFmtId="0" fontId="38" fillId="14" borderId="0" xfId="0" applyFont="1" applyFill="1" applyAlignment="1">
      <alignment horizontal="center" vertical="center"/>
    </xf>
    <xf numFmtId="0" fontId="38" fillId="14" borderId="0" xfId="0" applyFont="1" applyFill="1" applyAlignment="1">
      <alignment horizontal="center" vertical="center" wrapText="1"/>
    </xf>
    <xf numFmtId="0" fontId="41" fillId="0" borderId="36" xfId="0" applyFont="1" applyBorder="1" applyAlignment="1">
      <alignment horizontal="left" vertical="center" wrapText="1"/>
    </xf>
    <xf numFmtId="0" fontId="40" fillId="5" borderId="11" xfId="0" applyFont="1" applyFill="1" applyBorder="1" applyAlignment="1">
      <alignment horizontal="center" vertical="center" wrapText="1"/>
    </xf>
    <xf numFmtId="0" fontId="40" fillId="5" borderId="12" xfId="0" applyFont="1" applyFill="1" applyBorder="1" applyAlignment="1">
      <alignment horizontal="center" vertical="center" wrapText="1"/>
    </xf>
    <xf numFmtId="0" fontId="40" fillId="5" borderId="13" xfId="0" applyFont="1" applyFill="1" applyBorder="1" applyAlignment="1">
      <alignment horizontal="center" vertical="center" wrapText="1"/>
    </xf>
    <xf numFmtId="0" fontId="57" fillId="5" borderId="11" xfId="0" applyFont="1" applyFill="1" applyBorder="1" applyAlignment="1">
      <alignment horizontal="center" vertical="center" wrapText="1"/>
    </xf>
    <xf numFmtId="0" fontId="57" fillId="5" borderId="12" xfId="0" applyFont="1" applyFill="1" applyBorder="1" applyAlignment="1">
      <alignment horizontal="center" vertical="center" wrapText="1"/>
    </xf>
    <xf numFmtId="0" fontId="57" fillId="5" borderId="13" xfId="0" applyFont="1" applyFill="1" applyBorder="1" applyAlignment="1">
      <alignment horizontal="center" vertical="center" wrapText="1"/>
    </xf>
    <xf numFmtId="0" fontId="44" fillId="0" borderId="36" xfId="0" applyFont="1" applyBorder="1" applyAlignment="1">
      <alignment horizontal="left" vertical="center" wrapText="1"/>
    </xf>
    <xf numFmtId="0" fontId="39" fillId="0" borderId="36" xfId="0" applyFont="1" applyBorder="1" applyAlignment="1">
      <alignment horizontal="center" vertical="center" wrapText="1"/>
    </xf>
    <xf numFmtId="0" fontId="40" fillId="5" borderId="28" xfId="0" applyFont="1" applyFill="1" applyBorder="1" applyAlignment="1">
      <alignment horizontal="center" vertical="center" wrapText="1"/>
    </xf>
    <xf numFmtId="0" fontId="40" fillId="5" borderId="39" xfId="0" applyFont="1" applyFill="1" applyBorder="1" applyAlignment="1">
      <alignment horizontal="center" vertical="center" wrapText="1"/>
    </xf>
    <xf numFmtId="0" fontId="40" fillId="5" borderId="38" xfId="0" applyFont="1" applyFill="1" applyBorder="1" applyAlignment="1">
      <alignment horizontal="center" vertical="center" wrapText="1"/>
    </xf>
    <xf numFmtId="0" fontId="39" fillId="5" borderId="26" xfId="0" applyFont="1" applyFill="1" applyBorder="1" applyAlignment="1">
      <alignment horizontal="right" vertical="center"/>
    </xf>
    <xf numFmtId="0" fontId="39" fillId="5" borderId="46" xfId="0" applyFont="1" applyFill="1" applyBorder="1" applyAlignment="1">
      <alignment horizontal="right" vertical="center"/>
    </xf>
    <xf numFmtId="0" fontId="39" fillId="5" borderId="32" xfId="0" applyFont="1" applyFill="1" applyBorder="1" applyAlignment="1">
      <alignment horizontal="right" vertical="center"/>
    </xf>
    <xf numFmtId="0" fontId="39" fillId="5" borderId="47" xfId="0" applyFont="1" applyFill="1" applyBorder="1" applyAlignment="1">
      <alignment horizontal="right" vertical="center"/>
    </xf>
    <xf numFmtId="0" fontId="39" fillId="5" borderId="30" xfId="0" applyFont="1" applyFill="1" applyBorder="1" applyAlignment="1">
      <alignment horizontal="right" vertical="center"/>
    </xf>
    <xf numFmtId="0" fontId="39" fillId="5" borderId="48" xfId="0" applyFont="1" applyFill="1" applyBorder="1" applyAlignment="1">
      <alignment horizontal="right" vertical="center"/>
    </xf>
    <xf numFmtId="0" fontId="39" fillId="5" borderId="25" xfId="0" applyFont="1" applyFill="1" applyBorder="1" applyAlignment="1">
      <alignment horizontal="left" vertical="center"/>
    </xf>
    <xf numFmtId="0" fontId="39" fillId="5" borderId="49" xfId="0" applyFont="1" applyFill="1" applyBorder="1" applyAlignment="1">
      <alignment horizontal="left" vertical="center"/>
    </xf>
    <xf numFmtId="0" fontId="39" fillId="5" borderId="31" xfId="0" applyFont="1" applyFill="1" applyBorder="1" applyAlignment="1">
      <alignment horizontal="left" vertical="center"/>
    </xf>
    <xf numFmtId="0" fontId="39" fillId="0" borderId="26" xfId="0" applyFont="1" applyBorder="1" applyAlignment="1">
      <alignment horizontal="right" vertical="center"/>
    </xf>
    <xf numFmtId="0" fontId="39" fillId="0" borderId="46" xfId="0" applyFont="1" applyBorder="1" applyAlignment="1">
      <alignment horizontal="right" vertical="center"/>
    </xf>
    <xf numFmtId="0" fontId="39" fillId="0" borderId="32" xfId="0" applyFont="1" applyBorder="1" applyAlignment="1">
      <alignment horizontal="right" vertical="center"/>
    </xf>
    <xf numFmtId="0" fontId="39" fillId="0" borderId="47" xfId="0" applyFont="1" applyBorder="1" applyAlignment="1">
      <alignment horizontal="right" vertical="center"/>
    </xf>
    <xf numFmtId="0" fontId="39" fillId="0" borderId="30" xfId="0" applyFont="1" applyBorder="1" applyAlignment="1">
      <alignment horizontal="right" vertical="center"/>
    </xf>
    <xf numFmtId="0" fontId="39" fillId="0" borderId="48" xfId="0" applyFont="1" applyBorder="1" applyAlignment="1">
      <alignment horizontal="right" vertical="center"/>
    </xf>
    <xf numFmtId="0" fontId="48" fillId="9" borderId="0" xfId="0" applyFont="1" applyFill="1" applyAlignment="1">
      <alignment horizontal="center" vertical="center"/>
    </xf>
    <xf numFmtId="0" fontId="48" fillId="9" borderId="8" xfId="0" applyFont="1" applyFill="1" applyBorder="1" applyAlignment="1">
      <alignment horizontal="center" vertical="center"/>
    </xf>
    <xf numFmtId="0" fontId="48" fillId="9" borderId="7" xfId="0" applyFont="1" applyFill="1" applyBorder="1" applyAlignment="1">
      <alignment horizontal="center" vertical="center"/>
    </xf>
    <xf numFmtId="0" fontId="48" fillId="9" borderId="2" xfId="0" applyFont="1" applyFill="1" applyBorder="1" applyAlignment="1">
      <alignment horizontal="center" vertical="center"/>
    </xf>
    <xf numFmtId="0" fontId="39" fillId="0" borderId="39" xfId="0" applyFont="1" applyBorder="1" applyAlignment="1">
      <alignment horizontal="center" vertical="center" wrapText="1"/>
    </xf>
    <xf numFmtId="0" fontId="44" fillId="21" borderId="16" xfId="0" applyFont="1" applyFill="1" applyBorder="1" applyAlignment="1">
      <alignment horizontal="left" vertical="center" wrapText="1"/>
    </xf>
    <xf numFmtId="0" fontId="44" fillId="0" borderId="16" xfId="0" applyFont="1" applyBorder="1" applyAlignment="1">
      <alignment horizontal="left" vertical="center" wrapText="1"/>
    </xf>
    <xf numFmtId="0" fontId="40" fillId="5" borderId="2" xfId="0" applyFont="1" applyFill="1" applyBorder="1" applyAlignment="1">
      <alignment horizontal="center" vertical="center" wrapText="1"/>
    </xf>
    <xf numFmtId="0" fontId="41" fillId="0" borderId="34" xfId="0" applyFont="1" applyBorder="1" applyAlignment="1">
      <alignment horizontal="left" vertical="center" wrapText="1"/>
    </xf>
    <xf numFmtId="0" fontId="44" fillId="0" borderId="34" xfId="0" applyFont="1" applyBorder="1" applyAlignment="1">
      <alignment horizontal="left" vertical="center" wrapText="1"/>
    </xf>
    <xf numFmtId="0" fontId="44" fillId="0" borderId="33" xfId="0" applyFont="1" applyBorder="1" applyAlignment="1">
      <alignment horizontal="left" vertical="center" wrapText="1"/>
    </xf>
    <xf numFmtId="0" fontId="39" fillId="14" borderId="0" xfId="0" applyFont="1" applyFill="1" applyAlignment="1">
      <alignment horizontal="center" vertical="center"/>
    </xf>
    <xf numFmtId="0" fontId="58" fillId="14" borderId="0" xfId="0" applyFont="1" applyFill="1" applyAlignment="1">
      <alignment horizontal="center" vertical="center"/>
    </xf>
    <xf numFmtId="0" fontId="39" fillId="12" borderId="8" xfId="0" applyFont="1" applyFill="1" applyBorder="1" applyAlignment="1">
      <alignment horizontal="center" vertical="center"/>
    </xf>
    <xf numFmtId="0" fontId="39" fillId="12" borderId="7" xfId="0" applyFont="1" applyFill="1" applyBorder="1" applyAlignment="1">
      <alignment horizontal="center" vertical="center"/>
    </xf>
    <xf numFmtId="0" fontId="39" fillId="12" borderId="2" xfId="0" applyFont="1" applyFill="1" applyBorder="1" applyAlignment="1">
      <alignment horizontal="center" vertical="center"/>
    </xf>
    <xf numFmtId="0" fontId="39" fillId="12" borderId="8" xfId="0" applyFont="1" applyFill="1" applyBorder="1" applyAlignment="1">
      <alignment horizontal="center" vertical="center" wrapText="1"/>
    </xf>
    <xf numFmtId="0" fontId="39" fillId="12" borderId="7" xfId="0" applyFont="1" applyFill="1" applyBorder="1" applyAlignment="1">
      <alignment horizontal="center" vertical="center" wrapText="1"/>
    </xf>
    <xf numFmtId="0" fontId="39" fillId="12" borderId="2" xfId="0" applyFont="1" applyFill="1" applyBorder="1" applyAlignment="1">
      <alignment horizontal="center" vertical="center" wrapText="1"/>
    </xf>
    <xf numFmtId="0" fontId="0" fillId="14" borderId="0" xfId="0" applyFill="1" applyAlignment="1">
      <alignment horizontal="center" vertical="center" wrapText="1"/>
    </xf>
    <xf numFmtId="0" fontId="41" fillId="21" borderId="16" xfId="0" applyFont="1" applyFill="1" applyBorder="1" applyAlignment="1">
      <alignment horizontal="left" vertical="center" wrapText="1"/>
    </xf>
    <xf numFmtId="0" fontId="63" fillId="0" borderId="34" xfId="0" applyFont="1" applyBorder="1" applyAlignment="1">
      <alignment horizontal="left" vertical="center" wrapText="1"/>
    </xf>
    <xf numFmtId="0" fontId="7" fillId="9" borderId="8" xfId="0" applyFont="1" applyFill="1" applyBorder="1" applyAlignment="1">
      <alignment horizontal="center" vertical="center"/>
    </xf>
    <xf numFmtId="0" fontId="7" fillId="9" borderId="7" xfId="0" applyFont="1" applyFill="1" applyBorder="1" applyAlignment="1">
      <alignment horizontal="center" vertical="center"/>
    </xf>
    <xf numFmtId="0" fontId="7" fillId="9" borderId="3" xfId="0" applyFont="1" applyFill="1" applyBorder="1" applyAlignment="1">
      <alignment horizontal="center" vertical="center"/>
    </xf>
    <xf numFmtId="0" fontId="7" fillId="9" borderId="4" xfId="0" applyFont="1" applyFill="1" applyBorder="1" applyAlignment="1">
      <alignment horizontal="center" vertical="center"/>
    </xf>
    <xf numFmtId="0" fontId="35" fillId="0" borderId="8"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2" xfId="0" applyFont="1" applyBorder="1" applyAlignment="1">
      <alignment horizontal="center" vertical="center" wrapText="1"/>
    </xf>
    <xf numFmtId="0" fontId="35" fillId="4" borderId="8" xfId="0" applyFont="1" applyFill="1" applyBorder="1" applyAlignment="1">
      <alignment horizontal="center"/>
    </xf>
    <xf numFmtId="0" fontId="35" fillId="4" borderId="7" xfId="0" applyFont="1" applyFill="1" applyBorder="1" applyAlignment="1">
      <alignment horizontal="center"/>
    </xf>
    <xf numFmtId="0" fontId="35" fillId="4" borderId="2" xfId="0" applyFont="1" applyFill="1" applyBorder="1" applyAlignment="1">
      <alignment horizontal="center"/>
    </xf>
    <xf numFmtId="0" fontId="11" fillId="14"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2"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35" fillId="0" borderId="0" xfId="0" applyFont="1" applyAlignment="1">
      <alignment horizontal="center" vertical="center" wrapText="1"/>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1" fillId="3"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25" fillId="0" borderId="12" xfId="0" applyFont="1" applyBorder="1" applyAlignment="1">
      <alignment horizontal="left" vertical="center" wrapText="1"/>
    </xf>
    <xf numFmtId="0" fontId="5" fillId="0" borderId="15" xfId="0" applyFont="1" applyBorder="1" applyAlignment="1">
      <alignment vertical="center" wrapText="1"/>
    </xf>
    <xf numFmtId="0" fontId="5" fillId="0" borderId="10" xfId="0" applyFont="1" applyBorder="1" applyAlignment="1">
      <alignment vertical="center" wrapText="1"/>
    </xf>
    <xf numFmtId="0" fontId="5" fillId="0" borderId="6" xfId="0" applyFont="1" applyBorder="1" applyAlignment="1">
      <alignment vertical="center" wrapText="1"/>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66" fillId="0" borderId="0" xfId="0" applyFont="1" applyAlignment="1">
      <alignment horizontal="center" vertical="center" wrapText="1"/>
    </xf>
    <xf numFmtId="0" fontId="5" fillId="0" borderId="21" xfId="0" applyFont="1" applyBorder="1" applyAlignment="1">
      <alignment horizontal="left" vertical="center"/>
    </xf>
    <xf numFmtId="0" fontId="5" fillId="0" borderId="30" xfId="0" applyFont="1" applyBorder="1" applyAlignment="1">
      <alignment horizontal="left" vertic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6" xfId="0" applyFont="1" applyBorder="1" applyAlignment="1">
      <alignment horizontal="center" vertical="center" wrapText="1"/>
    </xf>
    <xf numFmtId="0" fontId="20" fillId="7" borderId="8"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5" fillId="19" borderId="8" xfId="0" applyFont="1" applyFill="1" applyBorder="1" applyAlignment="1">
      <alignment horizontal="left" vertical="center" wrapText="1"/>
    </xf>
    <xf numFmtId="0" fontId="5" fillId="19" borderId="2" xfId="0" applyFont="1" applyFill="1" applyBorder="1" applyAlignment="1">
      <alignment horizontal="left" vertical="center" wrapText="1"/>
    </xf>
    <xf numFmtId="0" fontId="5" fillId="19" borderId="25" xfId="0" applyFont="1" applyFill="1" applyBorder="1" applyAlignment="1">
      <alignment horizontal="left" vertical="center" wrapText="1"/>
    </xf>
    <xf numFmtId="0" fontId="5" fillId="19" borderId="31"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19" borderId="8" xfId="0" applyFont="1" applyFill="1" applyBorder="1" applyAlignment="1">
      <alignment horizontal="center" vertical="center" wrapText="1"/>
    </xf>
    <xf numFmtId="0" fontId="5" fillId="19" borderId="2"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1" fillId="9" borderId="2" xfId="0" applyFont="1" applyFill="1" applyBorder="1" applyAlignment="1">
      <alignment horizontal="center" vertical="center" wrapText="1"/>
    </xf>
    <xf numFmtId="0" fontId="30" fillId="8" borderId="8" xfId="0" applyFont="1" applyFill="1" applyBorder="1" applyAlignment="1">
      <alignment horizontal="center" vertical="center" wrapText="1"/>
    </xf>
    <xf numFmtId="0" fontId="30" fillId="8" borderId="7" xfId="0" applyFont="1" applyFill="1" applyBorder="1" applyAlignment="1">
      <alignment horizontal="center" vertical="center" wrapText="1"/>
    </xf>
    <xf numFmtId="0" fontId="30" fillId="8"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1"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 fillId="0" borderId="17" xfId="0" applyFont="1" applyBorder="1" applyAlignment="1">
      <alignment horizontal="center" vertical="center"/>
    </xf>
    <xf numFmtId="0" fontId="2" fillId="0" borderId="34"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33" xfId="0" applyFont="1" applyBorder="1" applyAlignment="1">
      <alignment horizontal="center" vertical="center"/>
    </xf>
    <xf numFmtId="0" fontId="2" fillId="0" borderId="20" xfId="0" applyFont="1" applyBorder="1" applyAlignment="1">
      <alignment horizontal="center" vertical="center"/>
    </xf>
  </cellXfs>
  <cellStyles count="3">
    <cellStyle name="Lien hypertexte" xfId="2" builtinId="8"/>
    <cellStyle name="Normal" xfId="0" builtinId="0"/>
    <cellStyle name="Normal 3 3" xfId="1" xr:uid="{00000000-0005-0000-0000-000002000000}"/>
  </cellStyles>
  <dxfs count="0"/>
  <tableStyles count="0" defaultTableStyle="TableStyleMedium2" defaultPivotStyle="PivotStyleLight16"/>
  <colors>
    <mruColors>
      <color rgb="FFFF66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375778</xdr:colOff>
      <xdr:row>79</xdr:row>
      <xdr:rowOff>97508</xdr:rowOff>
    </xdr:from>
    <xdr:to>
      <xdr:col>6</xdr:col>
      <xdr:colOff>702607</xdr:colOff>
      <xdr:row>123</xdr:row>
      <xdr:rowOff>58615</xdr:rowOff>
    </xdr:to>
    <xdr:pic>
      <xdr:nvPicPr>
        <xdr:cNvPr id="2" name="Image 1">
          <a:extLst>
            <a:ext uri="{FF2B5EF4-FFF2-40B4-BE49-F238E27FC236}">
              <a16:creationId xmlns:a16="http://schemas.microsoft.com/office/drawing/2014/main" id="{060BC2CF-A266-5230-D792-B3F251491779}"/>
            </a:ext>
          </a:extLst>
        </xdr:cNvPr>
        <xdr:cNvPicPr>
          <a:picLocks noChangeAspect="1"/>
        </xdr:cNvPicPr>
      </xdr:nvPicPr>
      <xdr:blipFill>
        <a:blip xmlns:r="http://schemas.openxmlformats.org/officeDocument/2006/relationships" r:embed="rId1"/>
        <a:stretch>
          <a:fillRect/>
        </a:stretch>
      </xdr:blipFill>
      <xdr:spPr>
        <a:xfrm>
          <a:off x="375778" y="35445841"/>
          <a:ext cx="7965526" cy="5541487"/>
        </a:xfrm>
        <a:prstGeom prst="rect">
          <a:avLst/>
        </a:prstGeom>
        <a:ln>
          <a:solidFill>
            <a:srgbClr val="5B9BD5"/>
          </a:solidFill>
        </a:ln>
      </xdr:spPr>
    </xdr:pic>
    <xdr:clientData/>
  </xdr:twoCellAnchor>
  <xdr:twoCellAnchor editAs="oneCell">
    <xdr:from>
      <xdr:col>0</xdr:col>
      <xdr:colOff>381000</xdr:colOff>
      <xdr:row>124</xdr:row>
      <xdr:rowOff>96238</xdr:rowOff>
    </xdr:from>
    <xdr:to>
      <xdr:col>6</xdr:col>
      <xdr:colOff>592240</xdr:colOff>
      <xdr:row>149</xdr:row>
      <xdr:rowOff>76000</xdr:rowOff>
    </xdr:to>
    <xdr:pic>
      <xdr:nvPicPr>
        <xdr:cNvPr id="5" name="Image 4">
          <a:extLst>
            <a:ext uri="{FF2B5EF4-FFF2-40B4-BE49-F238E27FC236}">
              <a16:creationId xmlns:a16="http://schemas.microsoft.com/office/drawing/2014/main" id="{E53551FB-8111-7EB6-9542-3EF0892BBEC8}"/>
            </a:ext>
          </a:extLst>
        </xdr:cNvPr>
        <xdr:cNvPicPr>
          <a:picLocks noChangeAspect="1"/>
        </xdr:cNvPicPr>
      </xdr:nvPicPr>
      <xdr:blipFill>
        <a:blip xmlns:r="http://schemas.openxmlformats.org/officeDocument/2006/relationships" r:embed="rId2"/>
        <a:stretch>
          <a:fillRect/>
        </a:stretch>
      </xdr:blipFill>
      <xdr:spPr>
        <a:xfrm>
          <a:off x="381000" y="41159571"/>
          <a:ext cx="7848032" cy="31547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375778</xdr:colOff>
      <xdr:row>78</xdr:row>
      <xdr:rowOff>97508</xdr:rowOff>
    </xdr:from>
    <xdr:to>
      <xdr:col>6</xdr:col>
      <xdr:colOff>702607</xdr:colOff>
      <xdr:row>122</xdr:row>
      <xdr:rowOff>58615</xdr:rowOff>
    </xdr:to>
    <xdr:pic>
      <xdr:nvPicPr>
        <xdr:cNvPr id="2" name="Image 1">
          <a:extLst>
            <a:ext uri="{FF2B5EF4-FFF2-40B4-BE49-F238E27FC236}">
              <a16:creationId xmlns:a16="http://schemas.microsoft.com/office/drawing/2014/main" id="{ECA2BF1A-234F-4CF3-A258-C3FA9C354C08}"/>
            </a:ext>
          </a:extLst>
        </xdr:cNvPr>
        <xdr:cNvPicPr>
          <a:picLocks noChangeAspect="1"/>
        </xdr:cNvPicPr>
      </xdr:nvPicPr>
      <xdr:blipFill>
        <a:blip xmlns:r="http://schemas.openxmlformats.org/officeDocument/2006/relationships" r:embed="rId1"/>
        <a:stretch>
          <a:fillRect/>
        </a:stretch>
      </xdr:blipFill>
      <xdr:spPr>
        <a:xfrm>
          <a:off x="375778" y="35635283"/>
          <a:ext cx="7613454" cy="6247607"/>
        </a:xfrm>
        <a:prstGeom prst="rect">
          <a:avLst/>
        </a:prstGeom>
        <a:ln>
          <a:solidFill>
            <a:srgbClr val="5B9BD5"/>
          </a:solidFill>
        </a:ln>
      </xdr:spPr>
    </xdr:pic>
    <xdr:clientData/>
  </xdr:twoCellAnchor>
  <xdr:twoCellAnchor editAs="oneCell">
    <xdr:from>
      <xdr:col>0</xdr:col>
      <xdr:colOff>381000</xdr:colOff>
      <xdr:row>123</xdr:row>
      <xdr:rowOff>96238</xdr:rowOff>
    </xdr:from>
    <xdr:to>
      <xdr:col>6</xdr:col>
      <xdr:colOff>592240</xdr:colOff>
      <xdr:row>148</xdr:row>
      <xdr:rowOff>76000</xdr:rowOff>
    </xdr:to>
    <xdr:pic>
      <xdr:nvPicPr>
        <xdr:cNvPr id="3" name="Image 2">
          <a:extLst>
            <a:ext uri="{FF2B5EF4-FFF2-40B4-BE49-F238E27FC236}">
              <a16:creationId xmlns:a16="http://schemas.microsoft.com/office/drawing/2014/main" id="{5B2C2A19-D5BD-4781-A76F-5AFDCD897BC7}"/>
            </a:ext>
          </a:extLst>
        </xdr:cNvPr>
        <xdr:cNvPicPr>
          <a:picLocks noChangeAspect="1"/>
        </xdr:cNvPicPr>
      </xdr:nvPicPr>
      <xdr:blipFill>
        <a:blip xmlns:r="http://schemas.openxmlformats.org/officeDocument/2006/relationships" r:embed="rId2"/>
        <a:stretch>
          <a:fillRect/>
        </a:stretch>
      </xdr:blipFill>
      <xdr:spPr>
        <a:xfrm>
          <a:off x="381000" y="42063388"/>
          <a:ext cx="7497865" cy="35516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014087-fs01\agence\Users\Damien%20Nury\Desktop\9DA2015.021_EPURNATURE_minute%20V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eme.intra\ANGERS$\SERVICES\SFUSP\bajeatpe\Coordination\Accord%20cadre\ACCORD%20CADRE%202017-2021\espace%20SSP\DCE%20type\BPU%20DCE%20Msub%20AC%20et%20annexe%206.1%20-%20%20janvier%202018%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deme.intra\ANGERS$\SERVICES\SFUSP\bajeatpe\Coordination\Accord%20cadre\ACCORD%20CADRE%202017-2021\Rapport%20d'analyse%20type\analyse%20type%20AC%202017%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sheetName val="9DA2015.021-BPU"/>
      <sheetName val="9DA2015_021-BPU"/>
      <sheetName val="9DA2015_021-BPU1"/>
      <sheetName val="9DA2015_021-BPU5"/>
      <sheetName val="9DA2015_021-BPU4"/>
      <sheetName val="9DA2015_021-BPU2"/>
      <sheetName val="9DA2015_021-BPU3"/>
      <sheetName val="9DA2015_021-BPU6"/>
      <sheetName val="9DA2015_021-BPU7"/>
      <sheetName val="9DA2015_021-BPU8"/>
      <sheetName val="9DA2015_021-BPU9"/>
      <sheetName val="9DA2015_021-BPU10"/>
      <sheetName val="9DA2015_021-BPU11"/>
      <sheetName val="9DA2015_021-BPU12"/>
      <sheetName val="9DA2015_021-BPU15"/>
      <sheetName val="9DA2015_021-BPU13"/>
      <sheetName val="9DA2015_021-BPU14"/>
      <sheetName val="9DA2015_021-BPU17"/>
      <sheetName val="9DA2015_021-BPU16"/>
      <sheetName val="9DA2015_021-BPU18"/>
      <sheetName val="9DA2015_021-BPU35"/>
      <sheetName val="9DA2015_021-BPU20"/>
      <sheetName val="9DA2015_021-BPU19"/>
      <sheetName val="9DA2015_021-BPU21"/>
      <sheetName val="9DA2015_021-BPU22"/>
      <sheetName val="9DA2015_021-BPU23"/>
      <sheetName val="9DA2015_021-BPU29"/>
      <sheetName val="9DA2015_021-BPU27"/>
      <sheetName val="9DA2015_021-BPU24"/>
      <sheetName val="9DA2015_021-BPU26"/>
      <sheetName val="9DA2015_021-BPU25"/>
      <sheetName val="9DA2015_021-BPU28"/>
      <sheetName val="9DA2015_021-BPU31"/>
      <sheetName val="9DA2015_021-BPU30"/>
      <sheetName val="9DA2015_021-BPU32"/>
      <sheetName val="9DA2015_021-BPU33"/>
      <sheetName val="9DA2015_021-BPU34"/>
      <sheetName val="9DA2015_021-BPU36"/>
      <sheetName val="9DA2015_021-BPU37"/>
      <sheetName val="9DA2015_021-BPU38"/>
      <sheetName val="9DA2015_021-BPU41"/>
      <sheetName val="9DA2015_021-BPU40"/>
      <sheetName val="9DA2015_021-BPU39"/>
      <sheetName val="9DA2015_021-BPU42"/>
      <sheetName val="9DA2015_021-BPU43"/>
      <sheetName val="CONTROLE DES CHARGES"/>
      <sheetName val="DQE LLT1-2"/>
      <sheetName val="9DA2015_021-BPU44"/>
      <sheetName val="CONTROLE_DES_CHARGES"/>
      <sheetName val="DQE_LLT1-2"/>
      <sheetName val="03-Synthèse_financière"/>
      <sheetName val="03-Synthèse financière"/>
      <sheetName val="Menu déroulant"/>
    </sheetNames>
    <sheetDataSet>
      <sheetData sheetId="0" refreshError="1">
        <row r="9">
          <cell r="L9">
            <v>1200</v>
          </cell>
        </row>
        <row r="198">
          <cell r="N198">
            <v>0.22</v>
          </cell>
        </row>
        <row r="202">
          <cell r="N202">
            <v>0.22</v>
          </cell>
        </row>
        <row r="207">
          <cell r="J207">
            <v>0.2</v>
          </cell>
        </row>
        <row r="208">
          <cell r="N208">
            <v>0.2</v>
          </cell>
        </row>
        <row r="209">
          <cell r="J209">
            <v>0.2</v>
          </cell>
        </row>
        <row r="224">
          <cell r="J224">
            <v>0.25</v>
          </cell>
        </row>
      </sheetData>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sheetData sheetId="49"/>
      <sheetData sheetId="50"/>
      <sheetData sheetId="51"/>
      <sheetData sheetId="52" refreshError="1"/>
      <sheetData sheetId="5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sheetName val="conditionnement transport"/>
      <sheetName val="menu deroulant"/>
    </sheetNames>
    <sheetDataSet>
      <sheetData sheetId="0"/>
      <sheetData sheetId="1"/>
      <sheetData sheetId="2">
        <row r="3">
          <cell r="H3" t="str">
            <v>Solvant non halogénés et non soufrés PCI&gt;6000 (&lt; 1% halogènes et soufre)</v>
          </cell>
        </row>
        <row r="4">
          <cell r="H4" t="str">
            <v>Solvants halogénés  PCI&gt;6000 (1%&lt; ou = halogènes&lt;20%)</v>
          </cell>
        </row>
        <row r="5">
          <cell r="D5" t="str">
            <v>Vrac (benne, citerne)</v>
          </cell>
          <cell r="H5" t="str">
            <v xml:space="preserve">Solvants halogénés  PCI&gt;6000 (20%&lt; ou = halogènes&lt;40%)                                       </v>
          </cell>
        </row>
        <row r="6">
          <cell r="D6" t="str">
            <v>Grands conditionnements (fûts 200 l, cubitainers, big bags etc.)</v>
          </cell>
          <cell r="H6" t="str">
            <v xml:space="preserve">Solvants halogénés  PCI&gt;6000 (&gt; ou = 40 % d'halogènes)                                    </v>
          </cell>
        </row>
        <row r="7">
          <cell r="D7" t="str">
            <v>Petits conditionnements (bidons etc.)</v>
          </cell>
          <cell r="H7" t="str">
            <v>Solvants soufrés  PCI&gt;6000 – soufre ≤ 5%</v>
          </cell>
        </row>
        <row r="8">
          <cell r="D8" t="str">
            <v>autres</v>
          </cell>
          <cell r="H8" t="str">
            <v>Solvants soufrés  PCI&gt;6000  ( tranche de 5% au-dessus de 5%)</v>
          </cell>
        </row>
        <row r="9">
          <cell r="H9" t="str">
            <v>Absorbant ou matériaux contenant des produits halogénés</v>
          </cell>
        </row>
        <row r="10">
          <cell r="H10" t="str">
            <v>Liquides organiques non halogénés  PCI&lt; ou = 6000 (&lt; 1% halogènes et soufre)</v>
          </cell>
        </row>
        <row r="11">
          <cell r="H11" t="str">
            <v>Solides organiques pulvérulents non halogénés (&lt; 1% halogènes et soufre)</v>
          </cell>
        </row>
        <row r="12">
          <cell r="H12" t="str">
            <v>Pâteux organiques non halogénés  (&lt; 1% halogènes et soufre)</v>
          </cell>
        </row>
        <row r="13">
          <cell r="H13" t="str">
            <v>Liquides organiques halogénés  PCI &lt; ou = 6000 (1%&lt; ou = halogènes&lt;20%)</v>
          </cell>
        </row>
        <row r="14">
          <cell r="H14" t="str">
            <v>Liquides organiques halogénés  PCI&lt; ou = 6000 (20%&lt; ou = halogènes&lt;40%)</v>
          </cell>
        </row>
        <row r="15">
          <cell r="H15" t="str">
            <v>Liquides organiques soufrés  PCI&lt; ou = 6000 (tranche de 5% au-dessus de 5%)</v>
          </cell>
        </row>
        <row r="16">
          <cell r="H16" t="str">
            <v>Solides organiques pulvérulents halogénés (1%&lt; ou = halogènes&lt;20%)</v>
          </cell>
        </row>
        <row r="17">
          <cell r="H17" t="str">
            <v>Solides organiques pulvérulents halogénés (20%&lt; ou = halogènes&lt;40%)</v>
          </cell>
        </row>
        <row r="18">
          <cell r="H18" t="str">
            <v>Solides organiques pulvérulents halogénés (&gt; ou = 40 % d'halogènes)</v>
          </cell>
        </row>
        <row r="19">
          <cell r="H19" t="str">
            <v>Solides organiques pulvérulents soufrés – soufre  ≤ 5%</v>
          </cell>
        </row>
        <row r="20">
          <cell r="H20" t="str">
            <v>Solides organiques pulvérulents soufrés (tranche de 5% au-dessus de 5%)</v>
          </cell>
        </row>
        <row r="21">
          <cell r="H21" t="str">
            <v>Pâteux organiques halogénés (1%&lt; ou = halogènes&lt;20%)</v>
          </cell>
        </row>
        <row r="22">
          <cell r="H22" t="str">
            <v>Pâteux organiques halogénés (20%&lt; ou = halogènes&lt;40%)</v>
          </cell>
        </row>
        <row r="23">
          <cell r="H23" t="str">
            <v>Pâteux organiques halogénés (&gt; ou = 40 % d'halogènes)</v>
          </cell>
        </row>
        <row r="24">
          <cell r="H24" t="str">
            <v>Pâteux organiques soufrés – soufre  ≤ 5%)</v>
          </cell>
        </row>
        <row r="25">
          <cell r="H25" t="str">
            <v>Pâteux organiques soufrés (tranche de 5% au-dessus de 5%)</v>
          </cell>
        </row>
        <row r="26">
          <cell r="H26" t="str">
            <v xml:space="preserve">Liquides organiques polymérisables </v>
          </cell>
        </row>
        <row r="27">
          <cell r="H27" t="str">
            <v>Acides et bases organiques</v>
          </cell>
        </row>
        <row r="28">
          <cell r="H28" t="str">
            <v>Huiles claires</v>
          </cell>
        </row>
        <row r="29">
          <cell r="H29" t="str">
            <v>Huiles noires</v>
          </cell>
        </row>
        <row r="30">
          <cell r="H30" t="str">
            <v>Fluide de coupe, émulsion eau/hydrocarbures</v>
          </cell>
        </row>
        <row r="31">
          <cell r="H31" t="str">
            <v>goudrons sulfuriques</v>
          </cell>
        </row>
        <row r="32">
          <cell r="H32" t="str">
            <v>Fuel domestique (&lt; ou = 1% S)</v>
          </cell>
        </row>
        <row r="33">
          <cell r="H33" t="str">
            <v>Fuel domestique (&gt;1% S) prix supplémentaire par tranche de 1% de S</v>
          </cell>
        </row>
        <row r="34">
          <cell r="H34" t="str">
            <v>Fuel lourd (&lt; ou = 1% S)</v>
          </cell>
        </row>
        <row r="35">
          <cell r="H35" t="str">
            <v>Fuel lourd (&gt;1% S) prix supplémentaire par tranche de 1% de S</v>
          </cell>
        </row>
        <row r="36">
          <cell r="H36" t="str">
            <v>Brai fond de cuve fuel lourd (&lt; ou = 1 % S)</v>
          </cell>
        </row>
        <row r="37">
          <cell r="H37" t="str">
            <v>Brai fond de cuve fuel lourd (&gt;1% S) prix supplémentaire par tranche de 1% de S</v>
          </cell>
        </row>
        <row r="38">
          <cell r="H38" t="str">
            <v>Acides liquides minéraux non toxiques et oxydants</v>
          </cell>
        </row>
        <row r="39">
          <cell r="H39" t="str">
            <v>Acides liquides minéraux  toxiques et/ou oxydants</v>
          </cell>
        </row>
        <row r="40">
          <cell r="H40" t="str">
            <v>Bases liquides minérales non toxiques et oxydantes</v>
          </cell>
        </row>
        <row r="41">
          <cell r="H41" t="str">
            <v>Base liquides minérales toxiques et oxydantes</v>
          </cell>
        </row>
        <row r="42">
          <cell r="H42" t="str">
            <v>Boues minérales non toxiques et oxydantes</v>
          </cell>
        </row>
        <row r="43">
          <cell r="H43" t="str">
            <v>Boues minérales  toxiques et/ou oxydantes</v>
          </cell>
        </row>
        <row r="44">
          <cell r="H44" t="str">
            <v>Solides minéraux acides non toxiques et non oxydants</v>
          </cell>
        </row>
        <row r="45">
          <cell r="H45" t="str">
            <v>Solides minéraux acides toxiques et/ou oxydants</v>
          </cell>
        </row>
        <row r="46">
          <cell r="H46" t="str">
            <v>Solides minéraux alcalins non toxiques</v>
          </cell>
        </row>
        <row r="47">
          <cell r="H47" t="str">
            <v>Solides minéraux alcalins toxiques</v>
          </cell>
        </row>
        <row r="48">
          <cell r="H48" t="str">
            <v>Solides minéraux oxydants et/ou toxiques</v>
          </cell>
        </row>
        <row r="49">
          <cell r="H49" t="str">
            <v>Solides minéraux acides non toxiques et non oxydants pulvérulents</v>
          </cell>
        </row>
        <row r="50">
          <cell r="H50" t="str">
            <v>Solides minéraux acides toxiques et/ou oxydants pulvérulents</v>
          </cell>
        </row>
        <row r="51">
          <cell r="H51" t="str">
            <v>Solides minéraux alcalins non toxiques pulvérulents</v>
          </cell>
        </row>
        <row r="52">
          <cell r="H52" t="str">
            <v>Solides minéraux alcalins toxiques pulvérulents</v>
          </cell>
        </row>
        <row r="53">
          <cell r="H53" t="str">
            <v>Solides minéraux oxydants et/ou toxiques pulvérulents</v>
          </cell>
        </row>
        <row r="54">
          <cell r="H54" t="str">
            <v>Autres déchets minéraux/salins solides</v>
          </cell>
        </row>
        <row r="55">
          <cell r="H55" t="str">
            <v>Absorbants ou matériaux contenant des produits acides ou alcalins</v>
          </cell>
        </row>
        <row r="56">
          <cell r="H56" t="str">
            <v>Solides contenant des métaux lourds autres qu'arsenic et mercure</v>
          </cell>
        </row>
        <row r="57">
          <cell r="H57" t="str">
            <v>Déchets contenant du mercure</v>
          </cell>
        </row>
        <row r="58">
          <cell r="H58" t="str">
            <v>Déchets contenant du cyanure</v>
          </cell>
        </row>
        <row r="59">
          <cell r="H59" t="str">
            <v>Déchets contenant de l'arsenic</v>
          </cell>
        </row>
        <row r="60">
          <cell r="H60" t="str">
            <v>Eléments de transformateur souillés de PCB</v>
          </cell>
        </row>
        <row r="61">
          <cell r="H61" t="str">
            <v>Eléments de transformateur souillés de fluide diélectrique</v>
          </cell>
        </row>
        <row r="62">
          <cell r="H62" t="str">
            <v>Condensateur au PCB</v>
          </cell>
        </row>
        <row r="63">
          <cell r="H63" t="str">
            <v>Fluide diélectrique et huiles contaminées (&gt;50 ppm)</v>
          </cell>
        </row>
        <row r="64">
          <cell r="H64" t="str">
            <v>Effluent contenant des PCB</v>
          </cell>
        </row>
        <row r="65">
          <cell r="H65" t="str">
            <v>Déchets solides contenant des PCB</v>
          </cell>
        </row>
        <row r="66">
          <cell r="H66" t="str">
            <v>Amiante libre, amiante friable</v>
          </cell>
        </row>
        <row r="67">
          <cell r="H67" t="str">
            <v>Amiante-ciment</v>
          </cell>
        </row>
        <row r="68">
          <cell r="H68" t="str">
            <v xml:space="preserve">Amiante liée (non friable) en matrice non inerte </v>
          </cell>
        </row>
        <row r="69">
          <cell r="H69" t="str">
            <v>Produits chimiques de laboratoires,  réactifs de traitement de surface en petits conditionnements</v>
          </cell>
        </row>
        <row r="70">
          <cell r="H70" t="str">
            <v>Bouteilles de gaz</v>
          </cell>
        </row>
        <row r="71">
          <cell r="H71" t="str">
            <v>Bouteilles de gaz (gaz de l'air)</v>
          </cell>
        </row>
        <row r="72">
          <cell r="H72" t="str">
            <v>Bouteilles de gaz (oxydant)</v>
          </cell>
        </row>
        <row r="73">
          <cell r="H73" t="str">
            <v>Bouteilles de gaz (inflammable non toxique hors acétylène)</v>
          </cell>
        </row>
        <row r="74">
          <cell r="H74" t="str">
            <v>Bouteilles de gaz (acétylène)</v>
          </cell>
        </row>
        <row r="75">
          <cell r="H75" t="str">
            <v>Bouteilles de gaz (organique toxique)</v>
          </cell>
        </row>
        <row r="76">
          <cell r="H76" t="str">
            <v>Bouteilles de gaz (minéral toxique)</v>
          </cell>
        </row>
        <row r="77">
          <cell r="H77" t="str">
            <v>Bouteilles de gaz inconnu</v>
          </cell>
        </row>
        <row r="78">
          <cell r="H78" t="str">
            <v>Extincteurs hors halons</v>
          </cell>
        </row>
        <row r="79">
          <cell r="H79" t="str">
            <v>Extincteurs halons</v>
          </cell>
        </row>
        <row r="80">
          <cell r="H80" t="str">
            <v>Bouteilles de résine</v>
          </cell>
        </row>
        <row r="81">
          <cell r="H81" t="str">
            <v>Batteries</v>
          </cell>
        </row>
        <row r="82">
          <cell r="H82" t="str">
            <v>DEEE</v>
          </cell>
        </row>
        <row r="83">
          <cell r="H83" t="str">
            <v>Déchets d'activités de soins à risques infectieux</v>
          </cell>
        </row>
        <row r="84">
          <cell r="H84" t="str">
            <v>Piles lithium</v>
          </cell>
        </row>
        <row r="85">
          <cell r="H85" t="str">
            <v>Piles autres que lithium</v>
          </cell>
        </row>
        <row r="86">
          <cell r="H86" t="str">
            <v>Tubes néons ou autres sources lumineuses</v>
          </cell>
        </row>
        <row r="87">
          <cell r="H87" t="str">
            <v>Aérosols</v>
          </cell>
        </row>
        <row r="88">
          <cell r="H88" t="str">
            <v>Emballages, consommables, et autres déchets souillés par des substances dangereuses</v>
          </cell>
        </row>
        <row r="89">
          <cell r="H89" t="str">
            <v>Déchets valorisables (dechets banals non pollués)</v>
          </cell>
        </row>
        <row r="90">
          <cell r="H90" t="str">
            <v>Déchets non valorisables  (dechets banals non pollués)</v>
          </cell>
        </row>
        <row r="91">
          <cell r="H91" t="str">
            <v>Métaux (dechets banals non pollués)</v>
          </cell>
        </row>
        <row r="92">
          <cell r="H92" t="str">
            <v>Pneumatiques (dechets banals non pollués)</v>
          </cell>
        </row>
        <row r="93">
          <cell r="H93" t="str">
            <v>Gravats, déblais (dechets inertes non pollués)</v>
          </cell>
        </row>
        <row r="94">
          <cell r="H94" t="str">
            <v>autres 1</v>
          </cell>
        </row>
        <row r="95">
          <cell r="H95" t="str">
            <v>autres 2</v>
          </cell>
        </row>
        <row r="96">
          <cell r="H96" t="str">
            <v>autres 3</v>
          </cell>
        </row>
        <row r="97">
          <cell r="H97" t="str">
            <v>autres 4</v>
          </cell>
        </row>
        <row r="98">
          <cell r="H98" t="str">
            <v>autres 5</v>
          </cell>
        </row>
        <row r="99">
          <cell r="H99" t="str">
            <v>autres 6</v>
          </cell>
        </row>
        <row r="100">
          <cell r="H100" t="str">
            <v>autres 7</v>
          </cell>
        </row>
        <row r="101">
          <cell r="H101" t="str">
            <v>autres 8</v>
          </cell>
        </row>
        <row r="102">
          <cell r="H102" t="str">
            <v>autres 9</v>
          </cell>
        </row>
        <row r="103">
          <cell r="H103" t="str">
            <v>autres 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LOT 1"/>
      <sheetName val=" PN BPU OGD"/>
      <sheetName val="PN BPU SERPOL"/>
      <sheetName val="PN BPU SITA REKEM "/>
      <sheetName val=" PN BPU Triadis"/>
      <sheetName val="menu deroulant"/>
      <sheetName val="BPU LOT  2"/>
      <sheetName val="BPU LOT 3"/>
      <sheetName val="analyse technique "/>
      <sheetName val="notation technique"/>
      <sheetName val="Notation critère A2"/>
      <sheetName val="Notation finacière et final (2"/>
      <sheetName val="BPU LOT 4"/>
      <sheetName val="Notation finacière et finale"/>
    </sheetNames>
    <sheetDataSet>
      <sheetData sheetId="0"/>
      <sheetData sheetId="1"/>
      <sheetData sheetId="2"/>
      <sheetData sheetId="3"/>
      <sheetData sheetId="4"/>
      <sheetData sheetId="5">
        <row r="3">
          <cell r="H3" t="str">
            <v>Solvant non halogénés et non soufrés PCI&gt;6000 (&lt; 1% halogènes et soufre)</v>
          </cell>
        </row>
        <row r="4">
          <cell r="H4" t="str">
            <v>Solvants halogénés  PCI&gt;6000 (1%&lt; ou = halogènes&lt;20%)</v>
          </cell>
        </row>
        <row r="5">
          <cell r="H5" t="str">
            <v xml:space="preserve">Solvants halogénés  PCI&gt;6000 (20%&lt; ou = halogènes&lt;40%)                                       </v>
          </cell>
        </row>
        <row r="6">
          <cell r="H6" t="str">
            <v xml:space="preserve">Solvants halogénés  PCI&gt;6000 (&gt; ou = 40 % d'halogènes)                                    </v>
          </cell>
        </row>
        <row r="7">
          <cell r="H7" t="str">
            <v>Solvants soufrés  PCI&gt;6000 – soufre ≤ 5%</v>
          </cell>
        </row>
        <row r="8">
          <cell r="H8" t="str">
            <v>Solvants soufrés  PCI&gt;6000  ( tranche de 5% au-dessus de 5%)</v>
          </cell>
        </row>
        <row r="9">
          <cell r="H9" t="str">
            <v>Absorbant ou matériaux contenant des produits halogénés</v>
          </cell>
        </row>
        <row r="10">
          <cell r="H10" t="str">
            <v>Liquides organiques non halogénés  PCI&lt; ou = 6000 (&lt; 1% halogènes et soufre)</v>
          </cell>
        </row>
        <row r="11">
          <cell r="H11" t="str">
            <v>Solides organiques pulvérulents non halogénés (&lt; 1% halogènes et soufre)</v>
          </cell>
        </row>
        <row r="12">
          <cell r="H12" t="str">
            <v>Pâteux organiques non halogénés  (&lt; 1% halogènes et soufre)</v>
          </cell>
        </row>
        <row r="13">
          <cell r="H13" t="str">
            <v>Liquides organiques halogénés  PCI &lt; ou = 6000 (1%&lt; ou = halogènes&lt;20%)</v>
          </cell>
        </row>
        <row r="14">
          <cell r="H14" t="str">
            <v>Liquides organiques halogénés  PCI&lt; ou = 6000 (20%&lt; ou = halogènes&lt;40%)</v>
          </cell>
        </row>
        <row r="15">
          <cell r="H15" t="str">
            <v>Liquides organiques soufrés  PCI&lt; ou = 6000 (tranche de 5% au-dessus de 5%)</v>
          </cell>
        </row>
        <row r="16">
          <cell r="H16" t="str">
            <v>Solides organiques pulvérulents halogénés (1%&lt; ou = halogènes&lt;20%)</v>
          </cell>
        </row>
        <row r="17">
          <cell r="H17" t="str">
            <v>Solides organiques pulvérulents halogénés (20%&lt; ou = halogènes&lt;40%)</v>
          </cell>
        </row>
        <row r="18">
          <cell r="H18" t="str">
            <v>Solides organiques pulvérulents halogénés (&gt; ou = 40 % d'halogènes)</v>
          </cell>
        </row>
        <row r="19">
          <cell r="H19" t="str">
            <v>Solides organiques pulvérulents soufrés – soufre  ≤ 5%</v>
          </cell>
        </row>
        <row r="20">
          <cell r="H20" t="str">
            <v>Solides organiques pulvérulents soufrés (tranche de 5% au-dessus de 5%)</v>
          </cell>
        </row>
        <row r="21">
          <cell r="H21" t="str">
            <v>Pâteux organiques halogénés (1%&lt; ou = halogènes&lt;20%)</v>
          </cell>
        </row>
        <row r="22">
          <cell r="H22" t="str">
            <v>Pâteux organiques halogénés (20%&lt; ou = halogènes&lt;40%)</v>
          </cell>
        </row>
        <row r="23">
          <cell r="H23" t="str">
            <v>Pâteux organiques halogénés (&gt; ou = 40 % d'halogènes)</v>
          </cell>
        </row>
        <row r="24">
          <cell r="H24" t="str">
            <v>Pâteux organiques soufrés – soufre  ≤ 5%)</v>
          </cell>
        </row>
        <row r="25">
          <cell r="H25" t="str">
            <v>Pâteux organiques soufrés (tranche de 5% au-dessus de 5%)</v>
          </cell>
        </row>
        <row r="26">
          <cell r="H26" t="str">
            <v xml:space="preserve">Liquides organiques polymérisables </v>
          </cell>
        </row>
        <row r="27">
          <cell r="H27" t="str">
            <v>Acides et bases organiques</v>
          </cell>
        </row>
        <row r="28">
          <cell r="H28" t="str">
            <v>Huiles claires</v>
          </cell>
        </row>
        <row r="29">
          <cell r="H29" t="str">
            <v>Huiles noires</v>
          </cell>
        </row>
        <row r="30">
          <cell r="H30" t="str">
            <v>Fluide de coupe, émulsion eau/hydrocarbures</v>
          </cell>
        </row>
        <row r="31">
          <cell r="H31" t="str">
            <v>goudrons sulfuriques</v>
          </cell>
        </row>
        <row r="32">
          <cell r="H32" t="str">
            <v>Fuel domestique (&lt; ou = 1% S)</v>
          </cell>
        </row>
        <row r="33">
          <cell r="H33" t="str">
            <v>Fuel domestique (&gt;1% S) prix supplémentaire par tranche de 1% de S</v>
          </cell>
        </row>
        <row r="34">
          <cell r="H34" t="str">
            <v>Fuel lourd (&lt; ou = 1% S)</v>
          </cell>
        </row>
        <row r="35">
          <cell r="H35" t="str">
            <v>Fuel lourd (&gt;1% S) prix supplémentaire par tranche de 1% de S</v>
          </cell>
        </row>
        <row r="36">
          <cell r="H36" t="str">
            <v>Brai fond de cuve fuel lourd (&lt; ou = 1 % S)</v>
          </cell>
        </row>
        <row r="37">
          <cell r="H37" t="str">
            <v>Brai fond de cuve fuel lourd (&gt;1% S) prix supplémentaire par tranche de 1% de S</v>
          </cell>
        </row>
        <row r="38">
          <cell r="H38" t="str">
            <v>Acides liquides minéraux non toxiques et oxydants</v>
          </cell>
        </row>
        <row r="39">
          <cell r="H39" t="str">
            <v>Acides liquides minéraux  toxiques et/ou oxydants</v>
          </cell>
        </row>
        <row r="40">
          <cell r="H40" t="str">
            <v>Bases liquides minérales non toxiques et oxydantes</v>
          </cell>
        </row>
        <row r="41">
          <cell r="H41" t="str">
            <v>Base liquides minérales toxiques et oxydantes</v>
          </cell>
        </row>
        <row r="42">
          <cell r="H42" t="str">
            <v>Boues minérales non toxiques et oxydantes</v>
          </cell>
        </row>
        <row r="43">
          <cell r="H43" t="str">
            <v>Boues minérales  toxiques et/ou oxydantes</v>
          </cell>
        </row>
        <row r="44">
          <cell r="H44" t="str">
            <v>Solides minéraux acides non toxiques et non oxydants</v>
          </cell>
        </row>
        <row r="45">
          <cell r="H45" t="str">
            <v>Solides minéraux acides toxiques et/ou oxydants</v>
          </cell>
        </row>
        <row r="46">
          <cell r="H46" t="str">
            <v>Solides minéraux alcalins non toxiques</v>
          </cell>
        </row>
        <row r="47">
          <cell r="H47" t="str">
            <v>Solides minéraux alcalins toxiques</v>
          </cell>
        </row>
        <row r="48">
          <cell r="H48" t="str">
            <v>Solides minéraux oxydants et/ou toxiques</v>
          </cell>
        </row>
        <row r="49">
          <cell r="H49" t="str">
            <v>Solides minéraux acides non toxiques et non oxydants pulvérulents</v>
          </cell>
        </row>
        <row r="50">
          <cell r="H50" t="str">
            <v>Solides minéraux acides toxiques et/ou oxydants pulvérulents</v>
          </cell>
        </row>
        <row r="51">
          <cell r="H51" t="str">
            <v>Solides minéraux alcalins non toxiques pulvérulents</v>
          </cell>
        </row>
        <row r="52">
          <cell r="H52" t="str">
            <v>Solides minéraux alcalins toxiques pulvérulents</v>
          </cell>
        </row>
        <row r="53">
          <cell r="H53" t="str">
            <v>Solides minéraux oxydants et/ou toxiques pulvérulents</v>
          </cell>
        </row>
        <row r="54">
          <cell r="H54" t="str">
            <v>Autres déchets minéraux/salins solides</v>
          </cell>
        </row>
        <row r="55">
          <cell r="H55" t="str">
            <v>Absorbants ou matériaux contenant des produits acides ou alcalins</v>
          </cell>
        </row>
        <row r="56">
          <cell r="H56" t="str">
            <v>Solides contenant des métaux lourds autres qu'arsenic et mercure</v>
          </cell>
        </row>
        <row r="57">
          <cell r="H57" t="str">
            <v>Déchets contenant du mercure</v>
          </cell>
        </row>
        <row r="58">
          <cell r="H58" t="str">
            <v>Déchets contenant du cyanure</v>
          </cell>
        </row>
        <row r="59">
          <cell r="H59" t="str">
            <v>Déchets contenant de l'arsenic</v>
          </cell>
        </row>
        <row r="60">
          <cell r="H60" t="str">
            <v>Eléments de transformateur souillés de PCB</v>
          </cell>
        </row>
        <row r="61">
          <cell r="H61" t="str">
            <v>Eléments de transformateur souillés de fluide diélectrique</v>
          </cell>
        </row>
        <row r="62">
          <cell r="H62" t="str">
            <v>Condensateur au PCB</v>
          </cell>
        </row>
        <row r="63">
          <cell r="H63" t="str">
            <v>Fluide diélectrique et huiles contaminées (&gt;50 ppm)</v>
          </cell>
        </row>
        <row r="64">
          <cell r="H64" t="str">
            <v>Effluent contenant des PCB</v>
          </cell>
        </row>
        <row r="65">
          <cell r="H65" t="str">
            <v>Déchets solides contenant des PCB</v>
          </cell>
        </row>
        <row r="66">
          <cell r="H66" t="str">
            <v>Amiante libre, amiante friable</v>
          </cell>
        </row>
        <row r="67">
          <cell r="H67" t="str">
            <v>Amiante-ciment</v>
          </cell>
        </row>
        <row r="68">
          <cell r="H68" t="str">
            <v xml:space="preserve">Amiante liée (non friable) en matrice non inerte </v>
          </cell>
        </row>
        <row r="69">
          <cell r="H69" t="str">
            <v>Produits chimiques de laboratoires,  réactifs de traitement de surface en petits conditionnements</v>
          </cell>
        </row>
        <row r="70">
          <cell r="H70" t="str">
            <v>Bouteilles de gaz</v>
          </cell>
        </row>
        <row r="71">
          <cell r="H71" t="str">
            <v>Bouteilles de gaz (gaz de l'air)</v>
          </cell>
        </row>
        <row r="72">
          <cell r="H72" t="str">
            <v>Bouteilles de gaz (oxydant)</v>
          </cell>
        </row>
        <row r="73">
          <cell r="H73" t="str">
            <v>Bouteilles de gaz (inflammable non toxique hors acétylène)</v>
          </cell>
        </row>
        <row r="74">
          <cell r="H74" t="str">
            <v>Bouteilles de gaz (acétylène)</v>
          </cell>
        </row>
        <row r="75">
          <cell r="H75" t="str">
            <v>Bouteilles de gaz (organique toxique)</v>
          </cell>
        </row>
        <row r="76">
          <cell r="H76" t="str">
            <v>Bouteilles de gaz (minéral toxique)</v>
          </cell>
        </row>
        <row r="77">
          <cell r="H77" t="str">
            <v>Bouteilles de gaz inconnu</v>
          </cell>
        </row>
        <row r="78">
          <cell r="H78" t="str">
            <v>Extincteurs hors halons</v>
          </cell>
        </row>
        <row r="79">
          <cell r="H79" t="str">
            <v>Extincteurs halons</v>
          </cell>
        </row>
        <row r="80">
          <cell r="H80" t="str">
            <v>Bouteilles de résine</v>
          </cell>
        </row>
        <row r="81">
          <cell r="H81" t="str">
            <v>Batteries</v>
          </cell>
        </row>
        <row r="82">
          <cell r="H82" t="str">
            <v>DEEE</v>
          </cell>
        </row>
        <row r="83">
          <cell r="H83" t="str">
            <v>Déchets d'activités de soins à risques infectieux</v>
          </cell>
        </row>
        <row r="84">
          <cell r="H84" t="str">
            <v>Piles lithium</v>
          </cell>
        </row>
        <row r="85">
          <cell r="H85" t="str">
            <v>Piles autres que lithium</v>
          </cell>
        </row>
        <row r="86">
          <cell r="H86" t="str">
            <v>Tubes néons ou autres sources lumineuses</v>
          </cell>
        </row>
        <row r="87">
          <cell r="H87" t="str">
            <v>Aérosols</v>
          </cell>
        </row>
        <row r="88">
          <cell r="H88" t="str">
            <v>Emballages, consommables, et autres déchets souillés par des substances dangereuses</v>
          </cell>
        </row>
        <row r="89">
          <cell r="H89" t="str">
            <v>Déchets valorisables</v>
          </cell>
        </row>
        <row r="90">
          <cell r="H90" t="str">
            <v>Déchets non valorisables</v>
          </cell>
        </row>
        <row r="91">
          <cell r="H91" t="str">
            <v>Métaux</v>
          </cell>
        </row>
        <row r="92">
          <cell r="H92" t="str">
            <v>Pneumatiques</v>
          </cell>
        </row>
        <row r="93">
          <cell r="H93" t="str">
            <v>Déchets inertes non pollués</v>
          </cell>
        </row>
        <row r="94">
          <cell r="H94" t="str">
            <v>Gravats, déblais</v>
          </cell>
        </row>
        <row r="95">
          <cell r="H95" t="str">
            <v>autres 1</v>
          </cell>
        </row>
        <row r="96">
          <cell r="H96" t="str">
            <v>autres 2</v>
          </cell>
        </row>
        <row r="97">
          <cell r="H97" t="str">
            <v>autres 3</v>
          </cell>
        </row>
        <row r="98">
          <cell r="H98" t="str">
            <v>autres 4</v>
          </cell>
        </row>
        <row r="99">
          <cell r="H99" t="str">
            <v>autres 5</v>
          </cell>
        </row>
        <row r="100">
          <cell r="H100" t="str">
            <v>autres 6</v>
          </cell>
        </row>
        <row r="101">
          <cell r="H101" t="str">
            <v>autres 7</v>
          </cell>
        </row>
        <row r="102">
          <cell r="H102" t="str">
            <v>autres 8</v>
          </cell>
        </row>
        <row r="103">
          <cell r="H103" t="str">
            <v>autres 9</v>
          </cell>
        </row>
        <row r="104">
          <cell r="H104" t="str">
            <v>autres 10</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N197"/>
  <sheetViews>
    <sheetView tabSelected="1" view="pageBreakPreview" zoomScale="98" zoomScaleNormal="100" zoomScaleSheetLayoutView="180" workbookViewId="0">
      <selection activeCell="F69" sqref="F69:F74"/>
    </sheetView>
  </sheetViews>
  <sheetFormatPr baseColWidth="10" defaultColWidth="11.42578125" defaultRowHeight="15" customHeight="1" x14ac:dyDescent="0.25"/>
  <cols>
    <col min="1" max="1" width="9.28515625" style="133" customWidth="1"/>
    <col min="2" max="2" width="18.28515625" style="131" customWidth="1"/>
    <col min="3" max="3" width="19.85546875" style="131" customWidth="1"/>
    <col min="4" max="4" width="42.140625" style="133" customWidth="1"/>
    <col min="5" max="5" width="19.42578125" style="131" customWidth="1"/>
    <col min="6" max="6" width="11.42578125" style="196" customWidth="1"/>
    <col min="7" max="7" width="11.42578125" style="206" customWidth="1"/>
    <col min="8" max="8" width="11.42578125" style="135"/>
    <col min="9" max="10" width="9.85546875" style="138" customWidth="1"/>
    <col min="11" max="11" width="15.7109375" style="138" customWidth="1"/>
    <col min="12" max="12" width="18.42578125" style="131" customWidth="1"/>
    <col min="13" max="13" width="18.28515625" style="131" customWidth="1"/>
    <col min="14" max="14" width="25.7109375" style="131" customWidth="1"/>
    <col min="15" max="16384" width="11.42578125" style="131"/>
  </cols>
  <sheetData>
    <row r="1" spans="1:14" ht="15" customHeight="1" x14ac:dyDescent="0.25">
      <c r="F1" s="133"/>
      <c r="G1" s="133"/>
    </row>
    <row r="2" spans="1:14" s="139" customFormat="1" ht="15" customHeight="1" x14ac:dyDescent="0.25">
      <c r="A2" s="273" t="s">
        <v>359</v>
      </c>
      <c r="D2" s="319" t="s">
        <v>415</v>
      </c>
      <c r="E2" s="172" t="s">
        <v>278</v>
      </c>
      <c r="F2" s="172" t="s">
        <v>291</v>
      </c>
      <c r="G2" s="172"/>
      <c r="H2" s="203"/>
      <c r="I2" s="203"/>
      <c r="J2" s="203"/>
      <c r="M2" s="137" t="s">
        <v>40</v>
      </c>
      <c r="N2" s="137" t="s">
        <v>41</v>
      </c>
    </row>
    <row r="3" spans="1:14" ht="15" customHeight="1" thickBot="1" x14ac:dyDescent="0.3">
      <c r="F3" s="133"/>
      <c r="G3" s="134"/>
    </row>
    <row r="4" spans="1:14" s="139" customFormat="1" ht="15" customHeight="1" thickBot="1" x14ac:dyDescent="0.3">
      <c r="A4" s="389" t="s">
        <v>42</v>
      </c>
      <c r="B4" s="390"/>
      <c r="C4" s="390"/>
      <c r="D4" s="390"/>
      <c r="E4" s="390"/>
      <c r="F4" s="390"/>
      <c r="G4" s="390"/>
      <c r="H4" s="391"/>
      <c r="I4" s="188"/>
      <c r="J4" s="188"/>
      <c r="K4" s="188"/>
    </row>
    <row r="5" spans="1:14" ht="15" customHeight="1" thickBot="1" x14ac:dyDescent="0.3">
      <c r="B5" s="133"/>
      <c r="C5" s="133"/>
      <c r="E5" s="133"/>
      <c r="F5" s="133"/>
      <c r="G5" s="134"/>
      <c r="I5" s="135"/>
      <c r="J5" s="135"/>
      <c r="K5" s="135"/>
      <c r="M5" s="399" t="s">
        <v>317</v>
      </c>
      <c r="N5" s="400"/>
    </row>
    <row r="6" spans="1:14" s="132" customFormat="1" ht="30" customHeight="1" thickBot="1" x14ac:dyDescent="0.3">
      <c r="A6" s="150" t="s">
        <v>261</v>
      </c>
      <c r="B6" s="392" t="s">
        <v>260</v>
      </c>
      <c r="C6" s="392"/>
      <c r="D6" s="272" t="s">
        <v>310</v>
      </c>
      <c r="E6" s="183" t="s">
        <v>56</v>
      </c>
      <c r="F6" s="183" t="s">
        <v>111</v>
      </c>
      <c r="G6" s="151" t="s">
        <v>44</v>
      </c>
      <c r="H6" s="152" t="s">
        <v>45</v>
      </c>
      <c r="I6" s="189"/>
      <c r="J6" s="189"/>
      <c r="K6" s="274" t="s">
        <v>311</v>
      </c>
      <c r="M6" s="349" t="s">
        <v>316</v>
      </c>
      <c r="N6" s="349"/>
    </row>
    <row r="7" spans="1:14" ht="15" customHeight="1" thickBot="1" x14ac:dyDescent="0.3">
      <c r="A7" s="333" t="s">
        <v>47</v>
      </c>
      <c r="B7" s="334"/>
      <c r="C7" s="334"/>
      <c r="D7" s="334"/>
      <c r="E7" s="334"/>
      <c r="F7" s="334"/>
      <c r="G7" s="334"/>
      <c r="H7" s="395"/>
      <c r="I7" s="144"/>
      <c r="J7" s="144"/>
      <c r="K7" s="275" t="s">
        <v>312</v>
      </c>
    </row>
    <row r="8" spans="1:14" ht="56.25" customHeight="1" x14ac:dyDescent="0.25">
      <c r="A8" s="187" t="s">
        <v>275</v>
      </c>
      <c r="B8" s="396" t="s">
        <v>300</v>
      </c>
      <c r="C8" s="396"/>
      <c r="D8" s="288" t="s">
        <v>323</v>
      </c>
      <c r="E8" s="286" t="s">
        <v>322</v>
      </c>
      <c r="F8" s="287">
        <v>1</v>
      </c>
      <c r="G8" s="296"/>
      <c r="H8" s="270">
        <f>G8*F8</f>
        <v>0</v>
      </c>
      <c r="I8" s="190"/>
      <c r="J8" s="190"/>
      <c r="K8" s="321" t="s">
        <v>313</v>
      </c>
      <c r="M8" s="360" t="s">
        <v>51</v>
      </c>
      <c r="N8" s="407"/>
    </row>
    <row r="9" spans="1:14" ht="82.5" x14ac:dyDescent="0.25">
      <c r="A9" s="185" t="s">
        <v>276</v>
      </c>
      <c r="B9" s="352" t="s">
        <v>301</v>
      </c>
      <c r="C9" s="352"/>
      <c r="D9" s="282" t="s">
        <v>324</v>
      </c>
      <c r="E9" s="295" t="s">
        <v>322</v>
      </c>
      <c r="F9" s="153">
        <v>1</v>
      </c>
      <c r="G9" s="148"/>
      <c r="H9" s="245">
        <f>G9*F9</f>
        <v>0</v>
      </c>
      <c r="I9" s="190"/>
      <c r="J9" s="190"/>
      <c r="K9" s="321"/>
      <c r="M9" s="348" t="s">
        <v>315</v>
      </c>
      <c r="N9" s="348"/>
    </row>
    <row r="10" spans="1:14" ht="17.25" thickBot="1" x14ac:dyDescent="0.3">
      <c r="A10" s="186" t="s">
        <v>277</v>
      </c>
      <c r="B10" s="351" t="s">
        <v>302</v>
      </c>
      <c r="C10" s="351"/>
      <c r="D10" s="283" t="s">
        <v>325</v>
      </c>
      <c r="E10" s="297" t="s">
        <v>322</v>
      </c>
      <c r="F10" s="298">
        <v>1</v>
      </c>
      <c r="G10" s="149"/>
      <c r="H10" s="246">
        <f>G10*F10</f>
        <v>0</v>
      </c>
      <c r="I10" s="190"/>
      <c r="J10" s="190"/>
      <c r="K10" s="321"/>
    </row>
    <row r="11" spans="1:14" ht="15" customHeight="1" thickBot="1" x14ac:dyDescent="0.3">
      <c r="A11" s="142"/>
      <c r="B11" s="143"/>
      <c r="C11" s="143"/>
      <c r="D11" s="144"/>
      <c r="E11" s="356" t="s">
        <v>48</v>
      </c>
      <c r="F11" s="357"/>
      <c r="G11" s="357"/>
      <c r="H11" s="247">
        <f>SUM(H8:H10)</f>
        <v>0</v>
      </c>
      <c r="I11" s="191"/>
      <c r="J11" s="191"/>
      <c r="K11" s="276"/>
    </row>
    <row r="12" spans="1:14" ht="15" customHeight="1" thickBot="1" x14ac:dyDescent="0.3">
      <c r="A12" s="142"/>
      <c r="B12" s="143"/>
      <c r="C12" s="143"/>
      <c r="D12" s="144"/>
      <c r="E12" s="144"/>
      <c r="F12" s="144"/>
      <c r="G12" s="145"/>
      <c r="H12" s="248"/>
      <c r="I12" s="146"/>
      <c r="J12" s="146"/>
      <c r="K12" s="277"/>
    </row>
    <row r="13" spans="1:14" ht="15" customHeight="1" thickBot="1" x14ac:dyDescent="0.3">
      <c r="A13" s="362" t="s">
        <v>49</v>
      </c>
      <c r="B13" s="363"/>
      <c r="C13" s="363"/>
      <c r="D13" s="363"/>
      <c r="E13" s="363"/>
      <c r="F13" s="363"/>
      <c r="G13" s="363"/>
      <c r="H13" s="364"/>
      <c r="I13" s="144"/>
      <c r="J13" s="144"/>
      <c r="K13" s="278"/>
    </row>
    <row r="14" spans="1:14" ht="46.5" customHeight="1" x14ac:dyDescent="0.25">
      <c r="A14" s="187" t="s">
        <v>378</v>
      </c>
      <c r="B14" s="396" t="s">
        <v>259</v>
      </c>
      <c r="C14" s="396"/>
      <c r="D14" s="289" t="s">
        <v>326</v>
      </c>
      <c r="E14" s="286" t="s">
        <v>322</v>
      </c>
      <c r="F14" s="287">
        <v>1</v>
      </c>
      <c r="G14" s="204"/>
      <c r="H14" s="270">
        <f t="shared" ref="H14" si="0">G14*F14</f>
        <v>0</v>
      </c>
      <c r="I14" s="190"/>
      <c r="J14" s="190"/>
      <c r="K14" s="321" t="s">
        <v>313</v>
      </c>
    </row>
    <row r="15" spans="1:14" ht="28.5" customHeight="1" x14ac:dyDescent="0.25">
      <c r="A15" s="185" t="s">
        <v>379</v>
      </c>
      <c r="B15" s="352" t="s">
        <v>306</v>
      </c>
      <c r="C15" s="352"/>
      <c r="D15" s="284" t="s">
        <v>327</v>
      </c>
      <c r="E15" s="295" t="s">
        <v>322</v>
      </c>
      <c r="F15" s="153">
        <v>1</v>
      </c>
      <c r="G15" s="202"/>
      <c r="H15" s="245">
        <f>G15*F15</f>
        <v>0</v>
      </c>
      <c r="I15" s="190"/>
      <c r="J15" s="190"/>
      <c r="K15" s="321"/>
    </row>
    <row r="16" spans="1:14" ht="40.5" customHeight="1" x14ac:dyDescent="0.25">
      <c r="A16" s="185" t="s">
        <v>380</v>
      </c>
      <c r="B16" s="352" t="s">
        <v>305</v>
      </c>
      <c r="C16" s="352"/>
      <c r="D16" s="285" t="s">
        <v>328</v>
      </c>
      <c r="E16" s="295" t="s">
        <v>322</v>
      </c>
      <c r="F16" s="153">
        <v>1</v>
      </c>
      <c r="G16" s="199"/>
      <c r="H16" s="245">
        <f t="shared" ref="H16:H18" si="1">G16*F16</f>
        <v>0</v>
      </c>
      <c r="I16" s="224"/>
      <c r="J16" s="224"/>
      <c r="K16" s="321"/>
      <c r="L16" s="271"/>
    </row>
    <row r="17" spans="1:14" ht="24.75" x14ac:dyDescent="0.25">
      <c r="A17" s="185" t="s">
        <v>381</v>
      </c>
      <c r="B17" s="408" t="s">
        <v>342</v>
      </c>
      <c r="C17" s="408"/>
      <c r="D17" s="285" t="s">
        <v>343</v>
      </c>
      <c r="E17" s="295" t="s">
        <v>322</v>
      </c>
      <c r="F17" s="153">
        <v>1</v>
      </c>
      <c r="G17" s="202"/>
      <c r="H17" s="245">
        <f t="shared" ref="H17" si="2">G17*F17</f>
        <v>0</v>
      </c>
      <c r="I17" s="279"/>
      <c r="J17" s="279"/>
      <c r="K17" s="321"/>
      <c r="L17" s="240"/>
    </row>
    <row r="18" spans="1:14" ht="90.75" x14ac:dyDescent="0.25">
      <c r="A18" s="185" t="s">
        <v>382</v>
      </c>
      <c r="B18" s="408" t="s">
        <v>336</v>
      </c>
      <c r="C18" s="408"/>
      <c r="D18" s="285" t="s">
        <v>337</v>
      </c>
      <c r="E18" s="295" t="s">
        <v>322</v>
      </c>
      <c r="F18" s="153">
        <v>1</v>
      </c>
      <c r="G18" s="202"/>
      <c r="H18" s="245">
        <f t="shared" si="1"/>
        <v>0</v>
      </c>
      <c r="I18" s="279"/>
      <c r="J18" s="279"/>
      <c r="K18" s="321"/>
      <c r="L18" s="240"/>
    </row>
    <row r="19" spans="1:14" ht="99" x14ac:dyDescent="0.25">
      <c r="A19" s="185" t="s">
        <v>383</v>
      </c>
      <c r="B19" s="393" t="s">
        <v>335</v>
      </c>
      <c r="C19" s="393"/>
      <c r="D19" s="292" t="s">
        <v>338</v>
      </c>
      <c r="E19" s="295" t="s">
        <v>322</v>
      </c>
      <c r="F19" s="153">
        <v>1</v>
      </c>
      <c r="G19" s="202"/>
      <c r="H19" s="245">
        <f t="shared" ref="H19:H20" si="3">G19*F19</f>
        <v>0</v>
      </c>
      <c r="I19" s="279"/>
      <c r="J19" s="279"/>
      <c r="K19" s="321"/>
      <c r="L19" s="240"/>
    </row>
    <row r="20" spans="1:14" ht="51" customHeight="1" x14ac:dyDescent="0.25">
      <c r="A20" s="185" t="s">
        <v>384</v>
      </c>
      <c r="B20" s="394" t="s">
        <v>333</v>
      </c>
      <c r="C20" s="394"/>
      <c r="D20" s="282" t="s">
        <v>334</v>
      </c>
      <c r="E20" s="295" t="s">
        <v>322</v>
      </c>
      <c r="F20" s="153">
        <v>1</v>
      </c>
      <c r="G20" s="202"/>
      <c r="H20" s="245">
        <f t="shared" si="3"/>
        <v>0</v>
      </c>
      <c r="I20" s="135"/>
      <c r="J20" s="135"/>
      <c r="K20" s="321"/>
      <c r="M20"/>
      <c r="N20"/>
    </row>
    <row r="21" spans="1:14" s="239" customFormat="1" ht="49.5" x14ac:dyDescent="0.25">
      <c r="A21" s="185" t="s">
        <v>385</v>
      </c>
      <c r="B21" s="394" t="s">
        <v>331</v>
      </c>
      <c r="C21" s="394"/>
      <c r="D21" s="282" t="s">
        <v>332</v>
      </c>
      <c r="E21" s="295" t="s">
        <v>322</v>
      </c>
      <c r="F21" s="153">
        <v>1</v>
      </c>
      <c r="G21" s="299"/>
      <c r="H21" s="301">
        <f>G21*F21</f>
        <v>0</v>
      </c>
      <c r="I21" s="238"/>
      <c r="J21" s="238"/>
      <c r="K21" s="321"/>
    </row>
    <row r="22" spans="1:14" ht="42.75" customHeight="1" thickBot="1" x14ac:dyDescent="0.3">
      <c r="A22" s="186" t="s">
        <v>386</v>
      </c>
      <c r="B22" s="351" t="s">
        <v>307</v>
      </c>
      <c r="C22" s="351"/>
      <c r="D22" s="302" t="s">
        <v>344</v>
      </c>
      <c r="E22" s="297" t="s">
        <v>322</v>
      </c>
      <c r="F22" s="298">
        <v>1</v>
      </c>
      <c r="G22" s="156"/>
      <c r="H22" s="246">
        <f>G22*F22</f>
        <v>0</v>
      </c>
      <c r="I22" s="190"/>
      <c r="J22" s="190"/>
      <c r="K22" s="321"/>
    </row>
    <row r="23" spans="1:14" ht="24" customHeight="1" thickBot="1" x14ac:dyDescent="0.3">
      <c r="A23" s="142"/>
      <c r="B23" s="147"/>
      <c r="C23" s="147"/>
      <c r="D23" s="201"/>
      <c r="E23" s="335" t="s">
        <v>50</v>
      </c>
      <c r="F23" s="336"/>
      <c r="G23" s="336"/>
      <c r="H23" s="249">
        <f>SUM(H14:H22)</f>
        <v>0</v>
      </c>
      <c r="I23" s="191"/>
      <c r="J23" s="191"/>
      <c r="K23" s="277"/>
    </row>
    <row r="24" spans="1:14" ht="15" customHeight="1" thickBot="1" x14ac:dyDescent="0.3">
      <c r="A24" s="142"/>
      <c r="B24" s="147"/>
      <c r="C24" s="147"/>
      <c r="D24" s="144"/>
      <c r="E24" s="144"/>
      <c r="F24" s="144"/>
      <c r="G24" s="145"/>
      <c r="H24" s="248"/>
      <c r="I24" s="146"/>
      <c r="J24" s="146"/>
      <c r="K24" s="277"/>
    </row>
    <row r="25" spans="1:14" ht="15" customHeight="1" thickBot="1" x14ac:dyDescent="0.3">
      <c r="A25" s="362" t="s">
        <v>258</v>
      </c>
      <c r="B25" s="363"/>
      <c r="C25" s="363"/>
      <c r="D25" s="363"/>
      <c r="E25" s="363"/>
      <c r="F25" s="363"/>
      <c r="G25" s="363"/>
      <c r="H25" s="364"/>
      <c r="I25" s="140"/>
      <c r="J25" s="140"/>
      <c r="K25" s="278"/>
    </row>
    <row r="26" spans="1:14" ht="57" customHeight="1" thickBot="1" x14ac:dyDescent="0.3">
      <c r="A26" s="303" t="s">
        <v>387</v>
      </c>
      <c r="B26" s="368" t="s">
        <v>330</v>
      </c>
      <c r="C26" s="368"/>
      <c r="D26" s="304" t="s">
        <v>329</v>
      </c>
      <c r="E26" s="309" t="s">
        <v>322</v>
      </c>
      <c r="F26" s="306">
        <v>1</v>
      </c>
      <c r="G26" s="307"/>
      <c r="H26" s="308">
        <f>G26*F26</f>
        <v>0</v>
      </c>
      <c r="I26" s="140"/>
      <c r="J26" s="140"/>
      <c r="K26" s="321" t="s">
        <v>313</v>
      </c>
      <c r="L26" s="192"/>
      <c r="M26" s="192"/>
      <c r="N26" s="192"/>
    </row>
    <row r="27" spans="1:14" ht="27" customHeight="1" thickBot="1" x14ac:dyDescent="0.3">
      <c r="E27" s="335" t="s">
        <v>279</v>
      </c>
      <c r="F27" s="336"/>
      <c r="G27" s="336"/>
      <c r="H27" s="249">
        <f>SUM(H26:H26)</f>
        <v>0</v>
      </c>
      <c r="I27" s="193"/>
      <c r="J27" s="193"/>
      <c r="K27" s="321"/>
      <c r="M27"/>
      <c r="N27"/>
    </row>
    <row r="28" spans="1:14" ht="15" customHeight="1" thickBot="1" x14ac:dyDescent="0.3">
      <c r="K28" s="277"/>
    </row>
    <row r="29" spans="1:14" ht="15" customHeight="1" thickBot="1" x14ac:dyDescent="0.3">
      <c r="A29" s="362" t="s">
        <v>363</v>
      </c>
      <c r="B29" s="363"/>
      <c r="C29" s="363"/>
      <c r="D29" s="363"/>
      <c r="E29" s="363"/>
      <c r="F29" s="363"/>
      <c r="G29" s="363"/>
      <c r="H29" s="364"/>
      <c r="I29" s="140"/>
      <c r="J29" s="140"/>
      <c r="K29" s="278"/>
      <c r="M29"/>
      <c r="N29"/>
    </row>
    <row r="30" spans="1:14" s="239" customFormat="1" ht="21" customHeight="1" x14ac:dyDescent="0.25">
      <c r="A30" s="236" t="s">
        <v>388</v>
      </c>
      <c r="B30" s="397" t="s">
        <v>280</v>
      </c>
      <c r="C30" s="397"/>
      <c r="D30" s="288" t="s">
        <v>339</v>
      </c>
      <c r="E30" s="286" t="s">
        <v>322</v>
      </c>
      <c r="F30" s="287">
        <v>1</v>
      </c>
      <c r="G30" s="237"/>
      <c r="H30" s="252">
        <f>G30*F30</f>
        <v>0</v>
      </c>
      <c r="I30" s="238"/>
      <c r="J30" s="238"/>
      <c r="K30" s="321" t="s">
        <v>313</v>
      </c>
    </row>
    <row r="31" spans="1:14" ht="27" customHeight="1" x14ac:dyDescent="0.25">
      <c r="A31" s="184" t="s">
        <v>389</v>
      </c>
      <c r="B31" s="394" t="s">
        <v>286</v>
      </c>
      <c r="C31" s="394"/>
      <c r="D31" s="282" t="s">
        <v>340</v>
      </c>
      <c r="E31" s="295" t="s">
        <v>322</v>
      </c>
      <c r="F31" s="153">
        <v>1</v>
      </c>
      <c r="G31" s="202"/>
      <c r="H31" s="251">
        <f>G31*F31</f>
        <v>0</v>
      </c>
      <c r="I31" s="193"/>
      <c r="J31" s="193"/>
      <c r="K31" s="321"/>
      <c r="M31"/>
      <c r="N31"/>
    </row>
    <row r="32" spans="1:14" ht="25.9" customHeight="1" thickBot="1" x14ac:dyDescent="0.3">
      <c r="A32" s="200" t="s">
        <v>390</v>
      </c>
      <c r="B32" s="398" t="s">
        <v>287</v>
      </c>
      <c r="C32" s="398"/>
      <c r="D32" s="283" t="s">
        <v>341</v>
      </c>
      <c r="E32" s="297" t="s">
        <v>322</v>
      </c>
      <c r="F32" s="298">
        <v>1</v>
      </c>
      <c r="G32" s="156"/>
      <c r="H32" s="253">
        <f t="shared" ref="H32" si="4">G32*F32</f>
        <v>0</v>
      </c>
      <c r="I32" s="135"/>
      <c r="J32" s="135"/>
      <c r="K32" s="321"/>
      <c r="M32"/>
      <c r="N32"/>
    </row>
    <row r="33" spans="1:14" ht="15" customHeight="1" thickBot="1" x14ac:dyDescent="0.3">
      <c r="A33" s="142"/>
      <c r="B33" s="147"/>
      <c r="C33" s="147"/>
      <c r="D33" s="144"/>
      <c r="E33" s="335" t="s">
        <v>364</v>
      </c>
      <c r="F33" s="336"/>
      <c r="G33" s="336"/>
      <c r="H33" s="249">
        <f>SUM(H30:H32)</f>
        <v>0</v>
      </c>
      <c r="K33" s="321"/>
      <c r="M33"/>
      <c r="N33"/>
    </row>
    <row r="34" spans="1:14" ht="15" customHeight="1" thickBot="1" x14ac:dyDescent="0.3">
      <c r="K34" s="277"/>
    </row>
    <row r="35" spans="1:14" ht="15.75" thickBot="1" x14ac:dyDescent="0.3">
      <c r="A35" s="370" t="s">
        <v>365</v>
      </c>
      <c r="B35" s="371"/>
      <c r="C35" s="371"/>
      <c r="D35" s="371"/>
      <c r="E35" s="371"/>
      <c r="F35" s="371"/>
      <c r="G35" s="371"/>
      <c r="H35" s="372"/>
      <c r="I35" s="140"/>
      <c r="J35" s="140"/>
      <c r="K35" s="278"/>
      <c r="M35"/>
      <c r="N35"/>
    </row>
    <row r="36" spans="1:14" ht="99" x14ac:dyDescent="0.25">
      <c r="A36" s="187" t="s">
        <v>391</v>
      </c>
      <c r="B36" s="397" t="s">
        <v>356</v>
      </c>
      <c r="C36" s="397"/>
      <c r="D36" s="291" t="s">
        <v>360</v>
      </c>
      <c r="E36" s="286" t="s">
        <v>322</v>
      </c>
      <c r="F36" s="287">
        <v>1</v>
      </c>
      <c r="G36" s="205"/>
      <c r="H36" s="250">
        <f t="shared" ref="H36" si="5">G36*F36</f>
        <v>0</v>
      </c>
      <c r="I36" s="140"/>
      <c r="J36" s="140"/>
      <c r="K36" s="276" t="s">
        <v>313</v>
      </c>
      <c r="M36"/>
      <c r="N36"/>
    </row>
    <row r="37" spans="1:14" ht="99" x14ac:dyDescent="0.25">
      <c r="A37" s="185" t="s">
        <v>392</v>
      </c>
      <c r="B37" s="352" t="s">
        <v>358</v>
      </c>
      <c r="C37" s="352"/>
      <c r="D37" s="292" t="s">
        <v>362</v>
      </c>
      <c r="E37" s="295" t="s">
        <v>322</v>
      </c>
      <c r="F37" s="153">
        <v>1</v>
      </c>
      <c r="G37" s="202"/>
      <c r="H37" s="251">
        <f t="shared" ref="H37" si="6">G37*F37</f>
        <v>0</v>
      </c>
      <c r="I37" s="140"/>
      <c r="J37" s="140"/>
      <c r="K37" s="276"/>
      <c r="M37"/>
      <c r="N37"/>
    </row>
    <row r="38" spans="1:14" ht="108" customHeight="1" x14ac:dyDescent="0.25">
      <c r="A38" s="185" t="s">
        <v>393</v>
      </c>
      <c r="B38" s="352" t="s">
        <v>357</v>
      </c>
      <c r="C38" s="352"/>
      <c r="D38" s="284" t="s">
        <v>361</v>
      </c>
      <c r="E38" s="295" t="s">
        <v>322</v>
      </c>
      <c r="F38" s="153">
        <v>1</v>
      </c>
      <c r="G38" s="202"/>
      <c r="H38" s="251">
        <f>G38*F38</f>
        <v>0</v>
      </c>
      <c r="K38" s="277"/>
    </row>
    <row r="39" spans="1:14" ht="49.5" x14ac:dyDescent="0.25">
      <c r="A39" s="185" t="s">
        <v>394</v>
      </c>
      <c r="B39" s="352" t="s">
        <v>367</v>
      </c>
      <c r="C39" s="352"/>
      <c r="D39" s="284" t="s">
        <v>368</v>
      </c>
      <c r="E39" s="295" t="s">
        <v>322</v>
      </c>
      <c r="F39" s="153">
        <v>1</v>
      </c>
      <c r="G39" s="202"/>
      <c r="H39" s="251">
        <f>G39*F39</f>
        <v>0</v>
      </c>
      <c r="K39" s="277"/>
    </row>
    <row r="40" spans="1:14" ht="25.5" thickBot="1" x14ac:dyDescent="0.3">
      <c r="A40" s="186" t="s">
        <v>395</v>
      </c>
      <c r="B40" s="351" t="s">
        <v>354</v>
      </c>
      <c r="C40" s="351"/>
      <c r="D40" s="283" t="s">
        <v>355</v>
      </c>
      <c r="E40" s="297" t="s">
        <v>322</v>
      </c>
      <c r="F40" s="298">
        <v>1</v>
      </c>
      <c r="G40" s="156"/>
      <c r="H40" s="253">
        <f>G40*F40</f>
        <v>0</v>
      </c>
      <c r="I40" s="140"/>
      <c r="J40" s="140"/>
      <c r="K40" s="277"/>
      <c r="M40"/>
      <c r="N40"/>
    </row>
    <row r="41" spans="1:14" ht="15" customHeight="1" thickBot="1" x14ac:dyDescent="0.3">
      <c r="A41" s="142"/>
      <c r="B41" s="147"/>
      <c r="C41" s="147"/>
      <c r="D41" s="144"/>
      <c r="E41" s="335" t="s">
        <v>366</v>
      </c>
      <c r="F41" s="336"/>
      <c r="G41" s="336"/>
      <c r="H41" s="249">
        <f>SUM(H36:H40)</f>
        <v>0</v>
      </c>
      <c r="K41" s="277"/>
      <c r="M41"/>
      <c r="N41"/>
    </row>
    <row r="42" spans="1:14" ht="15" customHeight="1" thickBot="1" x14ac:dyDescent="0.3">
      <c r="I42" s="131"/>
      <c r="J42" s="131"/>
      <c r="K42" s="277"/>
    </row>
    <row r="43" spans="1:14" s="192" customFormat="1" ht="13.5" thickBot="1" x14ac:dyDescent="0.3">
      <c r="A43" s="365" t="s">
        <v>345</v>
      </c>
      <c r="B43" s="366"/>
      <c r="C43" s="366"/>
      <c r="D43" s="366"/>
      <c r="E43" s="366"/>
      <c r="F43" s="366"/>
      <c r="G43" s="366"/>
      <c r="H43" s="367"/>
      <c r="I43" s="131"/>
      <c r="J43" s="131"/>
      <c r="K43" s="278"/>
    </row>
    <row r="44" spans="1:14" ht="60" customHeight="1" thickBot="1" x14ac:dyDescent="0.3">
      <c r="A44" s="305" t="s">
        <v>396</v>
      </c>
      <c r="B44" s="361" t="s">
        <v>347</v>
      </c>
      <c r="C44" s="361"/>
      <c r="D44" s="310" t="s">
        <v>348</v>
      </c>
      <c r="E44" s="309" t="s">
        <v>322</v>
      </c>
      <c r="F44" s="306">
        <v>1</v>
      </c>
      <c r="G44" s="307"/>
      <c r="H44" s="308">
        <f>G44*F44</f>
        <v>0</v>
      </c>
      <c r="I44" s="131"/>
      <c r="J44" s="131"/>
      <c r="K44" s="321" t="s">
        <v>313</v>
      </c>
      <c r="L44" s="271"/>
    </row>
    <row r="45" spans="1:14" ht="15.75" thickBot="1" x14ac:dyDescent="0.3">
      <c r="D45" s="131"/>
      <c r="E45" s="335" t="s">
        <v>346</v>
      </c>
      <c r="F45" s="336"/>
      <c r="G45" s="336"/>
      <c r="H45" s="290">
        <f>H44</f>
        <v>0</v>
      </c>
      <c r="I45" s="131"/>
      <c r="J45" s="131"/>
      <c r="K45" s="321"/>
      <c r="M45"/>
      <c r="N45"/>
    </row>
    <row r="46" spans="1:14" ht="15" customHeight="1" thickBot="1" x14ac:dyDescent="0.3">
      <c r="K46" s="321"/>
    </row>
    <row r="47" spans="1:14" ht="15" customHeight="1" x14ac:dyDescent="0.25">
      <c r="C47" s="330" t="s">
        <v>53</v>
      </c>
      <c r="D47" s="331"/>
      <c r="E47" s="331"/>
      <c r="F47" s="331"/>
      <c r="G47" s="332"/>
      <c r="H47" s="254">
        <f>H11+H23+H27+H41+H33+H45</f>
        <v>0</v>
      </c>
      <c r="I47" s="193"/>
      <c r="J47" s="193"/>
      <c r="K47" s="321"/>
      <c r="M47" s="194"/>
      <c r="N47" s="194"/>
    </row>
    <row r="48" spans="1:14" ht="15" customHeight="1" x14ac:dyDescent="0.25">
      <c r="C48" s="327" t="s">
        <v>285</v>
      </c>
      <c r="D48" s="328"/>
      <c r="E48" s="328"/>
      <c r="F48" s="328"/>
      <c r="G48" s="329"/>
      <c r="H48" s="293">
        <f>H47*(20/100)</f>
        <v>0</v>
      </c>
      <c r="I48" s="193"/>
      <c r="J48" s="193"/>
      <c r="K48" s="321"/>
    </row>
    <row r="49" spans="1:14" ht="15" customHeight="1" thickBot="1" x14ac:dyDescent="0.3">
      <c r="C49" s="324" t="s">
        <v>54</v>
      </c>
      <c r="D49" s="325"/>
      <c r="E49" s="325"/>
      <c r="F49" s="325"/>
      <c r="G49" s="326"/>
      <c r="H49" s="255">
        <f>H47*H48</f>
        <v>0</v>
      </c>
      <c r="I49" s="193"/>
      <c r="J49" s="193"/>
      <c r="K49" s="321"/>
    </row>
    <row r="50" spans="1:14" ht="15" customHeight="1" x14ac:dyDescent="0.25">
      <c r="F50" s="133"/>
      <c r="G50" s="134"/>
      <c r="I50" s="193"/>
      <c r="J50" s="193"/>
      <c r="K50" s="277"/>
    </row>
    <row r="51" spans="1:14" s="139" customFormat="1" ht="15" customHeight="1" x14ac:dyDescent="0.25">
      <c r="A51" s="388" t="s">
        <v>55</v>
      </c>
      <c r="B51" s="388"/>
      <c r="C51" s="388"/>
      <c r="D51" s="388"/>
      <c r="E51" s="388"/>
      <c r="F51" s="388"/>
      <c r="G51" s="388"/>
      <c r="H51" s="388"/>
      <c r="I51" s="195"/>
      <c r="J51" s="195"/>
      <c r="K51" s="277"/>
      <c r="L51" s="133"/>
      <c r="M51" s="133"/>
      <c r="N51" s="133"/>
    </row>
    <row r="52" spans="1:14" ht="15" customHeight="1" thickBot="1" x14ac:dyDescent="0.3">
      <c r="F52" s="131"/>
      <c r="G52" s="134"/>
      <c r="K52" s="277"/>
    </row>
    <row r="53" spans="1:14" s="132" customFormat="1" ht="23.25" thickBot="1" x14ac:dyDescent="0.3">
      <c r="A53" s="157" t="s">
        <v>261</v>
      </c>
      <c r="B53" s="369" t="s">
        <v>260</v>
      </c>
      <c r="C53" s="369"/>
      <c r="D53" s="158"/>
      <c r="E53" s="158" t="s">
        <v>56</v>
      </c>
      <c r="F53" s="158" t="s">
        <v>111</v>
      </c>
      <c r="G53" s="159" t="s">
        <v>44</v>
      </c>
      <c r="H53" s="160" t="s">
        <v>45</v>
      </c>
      <c r="I53" s="189"/>
      <c r="J53" s="189"/>
      <c r="K53" s="277"/>
      <c r="M53" s="349" t="s">
        <v>46</v>
      </c>
      <c r="N53" s="349"/>
    </row>
    <row r="54" spans="1:14" s="132" customFormat="1" ht="16.5" customHeight="1" thickBot="1" x14ac:dyDescent="0.3">
      <c r="A54" s="362" t="s">
        <v>49</v>
      </c>
      <c r="B54" s="363"/>
      <c r="C54" s="363"/>
      <c r="D54" s="363"/>
      <c r="E54" s="363"/>
      <c r="F54" s="363"/>
      <c r="G54" s="363"/>
      <c r="H54" s="364"/>
      <c r="I54" s="189"/>
      <c r="J54" s="189"/>
      <c r="K54" s="278"/>
      <c r="M54" s="131"/>
      <c r="N54" s="131"/>
    </row>
    <row r="55" spans="1:14" s="132" customFormat="1" ht="57" customHeight="1" thickBot="1" x14ac:dyDescent="0.3">
      <c r="A55" s="305" t="s">
        <v>397</v>
      </c>
      <c r="B55" s="361" t="s">
        <v>303</v>
      </c>
      <c r="C55" s="361"/>
      <c r="D55" s="311" t="s">
        <v>304</v>
      </c>
      <c r="E55" s="309" t="s">
        <v>318</v>
      </c>
      <c r="F55" s="312"/>
      <c r="G55" s="312"/>
      <c r="H55" s="313">
        <f>G55*F55</f>
        <v>0</v>
      </c>
      <c r="I55" s="189"/>
      <c r="J55" s="189"/>
      <c r="K55" s="321" t="s">
        <v>313</v>
      </c>
      <c r="M55" s="131"/>
      <c r="N55" s="131"/>
    </row>
    <row r="56" spans="1:14" ht="27.75" customHeight="1" thickBot="1" x14ac:dyDescent="0.3">
      <c r="A56" s="142"/>
      <c r="B56" s="147"/>
      <c r="C56" s="147"/>
      <c r="D56" s="144"/>
      <c r="E56" s="335" t="s">
        <v>50</v>
      </c>
      <c r="F56" s="336"/>
      <c r="G56" s="336"/>
      <c r="H56" s="249">
        <f>H55</f>
        <v>0</v>
      </c>
      <c r="K56" s="321"/>
    </row>
    <row r="57" spans="1:14" ht="27.75" customHeight="1" thickBot="1" x14ac:dyDescent="0.25">
      <c r="A57" s="142"/>
      <c r="B57" s="147"/>
      <c r="C57" s="147"/>
      <c r="D57" s="144"/>
      <c r="E57" s="201"/>
      <c r="H57" s="256"/>
      <c r="K57" s="321"/>
    </row>
    <row r="58" spans="1:14" ht="15" customHeight="1" thickBot="1" x14ac:dyDescent="0.3">
      <c r="A58" s="370" t="s">
        <v>273</v>
      </c>
      <c r="B58" s="371"/>
      <c r="C58" s="371"/>
      <c r="D58" s="371"/>
      <c r="E58" s="371"/>
      <c r="F58" s="371"/>
      <c r="G58" s="371"/>
      <c r="H58" s="372"/>
      <c r="K58" s="278"/>
    </row>
    <row r="59" spans="1:14" ht="91.5" thickBot="1" x14ac:dyDescent="0.3">
      <c r="A59" s="305" t="s">
        <v>398</v>
      </c>
      <c r="B59" s="361" t="s">
        <v>308</v>
      </c>
      <c r="C59" s="361"/>
      <c r="D59" s="304" t="s">
        <v>353</v>
      </c>
      <c r="E59" s="309" t="s">
        <v>318</v>
      </c>
      <c r="F59" s="307"/>
      <c r="G59" s="307"/>
      <c r="H59" s="308">
        <f>G59*F59</f>
        <v>0</v>
      </c>
      <c r="K59" s="276" t="s">
        <v>313</v>
      </c>
    </row>
    <row r="60" spans="1:14" ht="15" customHeight="1" thickBot="1" x14ac:dyDescent="0.3">
      <c r="A60" s="142"/>
      <c r="B60" s="147"/>
      <c r="C60" s="147"/>
      <c r="D60" s="144"/>
      <c r="E60" s="335" t="s">
        <v>274</v>
      </c>
      <c r="F60" s="336"/>
      <c r="G60" s="336"/>
      <c r="H60" s="249">
        <f>H59</f>
        <v>0</v>
      </c>
      <c r="K60" s="277"/>
    </row>
    <row r="61" spans="1:14" ht="15" customHeight="1" thickBot="1" x14ac:dyDescent="0.25">
      <c r="A61" s="142"/>
      <c r="B61" s="147"/>
      <c r="C61" s="147"/>
      <c r="D61" s="144"/>
      <c r="E61" s="201"/>
      <c r="F61" s="192"/>
      <c r="H61" s="256"/>
      <c r="K61" s="277"/>
    </row>
    <row r="62" spans="1:14" ht="15.75" thickBot="1" x14ac:dyDescent="0.3">
      <c r="A62" s="356" t="s">
        <v>349</v>
      </c>
      <c r="B62" s="357"/>
      <c r="C62" s="357"/>
      <c r="D62" s="357"/>
      <c r="E62" s="357"/>
      <c r="F62" s="357"/>
      <c r="G62" s="357"/>
      <c r="H62" s="358"/>
      <c r="K62" s="278"/>
      <c r="M62"/>
      <c r="N62"/>
    </row>
    <row r="63" spans="1:14" ht="75" thickBot="1" x14ac:dyDescent="0.3">
      <c r="A63" s="305" t="s">
        <v>399</v>
      </c>
      <c r="B63" s="368" t="s">
        <v>352</v>
      </c>
      <c r="C63" s="368"/>
      <c r="D63" s="314" t="s">
        <v>350</v>
      </c>
      <c r="E63" s="309" t="s">
        <v>56</v>
      </c>
      <c r="F63" s="306">
        <v>2</v>
      </c>
      <c r="G63" s="307"/>
      <c r="H63" s="308">
        <f>G63*F63</f>
        <v>0</v>
      </c>
      <c r="I63" s="140"/>
      <c r="J63" s="135"/>
      <c r="K63" s="276" t="s">
        <v>313</v>
      </c>
      <c r="M63"/>
      <c r="N63"/>
    </row>
    <row r="64" spans="1:14" ht="15" customHeight="1" thickBot="1" x14ac:dyDescent="0.3">
      <c r="A64" s="142"/>
      <c r="B64" s="147"/>
      <c r="C64" s="147"/>
      <c r="D64" s="144"/>
      <c r="E64" s="335" t="s">
        <v>351</v>
      </c>
      <c r="F64" s="336"/>
      <c r="G64" s="336"/>
      <c r="H64" s="249">
        <f>H63</f>
        <v>0</v>
      </c>
      <c r="K64" s="277"/>
    </row>
    <row r="65" spans="1:14" ht="15" customHeight="1" thickBot="1" x14ac:dyDescent="0.25">
      <c r="A65" s="142"/>
      <c r="B65" s="147"/>
      <c r="C65" s="147"/>
      <c r="D65" s="144"/>
      <c r="E65" s="201"/>
      <c r="F65" s="192"/>
      <c r="H65" s="256"/>
      <c r="K65" s="277"/>
    </row>
    <row r="66" spans="1:14" ht="15" customHeight="1" thickBot="1" x14ac:dyDescent="0.3">
      <c r="A66" s="404" t="s">
        <v>57</v>
      </c>
      <c r="B66" s="405"/>
      <c r="C66" s="405"/>
      <c r="D66" s="405"/>
      <c r="E66" s="405"/>
      <c r="F66" s="405"/>
      <c r="G66" s="405"/>
      <c r="H66" s="406"/>
      <c r="I66" s="135"/>
      <c r="J66" s="135"/>
      <c r="K66" s="278"/>
    </row>
    <row r="67" spans="1:14" s="133" customFormat="1" ht="45.75" customHeight="1" thickBot="1" x14ac:dyDescent="0.3">
      <c r="A67" s="157" t="s">
        <v>261</v>
      </c>
      <c r="B67" s="161" t="s">
        <v>262</v>
      </c>
      <c r="C67" s="161"/>
      <c r="D67" s="158" t="s">
        <v>263</v>
      </c>
      <c r="E67" s="161" t="s">
        <v>56</v>
      </c>
      <c r="F67" s="161" t="s">
        <v>111</v>
      </c>
      <c r="G67" s="159" t="s">
        <v>59</v>
      </c>
      <c r="H67" s="160" t="s">
        <v>45</v>
      </c>
      <c r="I67" s="140"/>
      <c r="J67" s="140"/>
      <c r="K67" s="322" t="s">
        <v>314</v>
      </c>
      <c r="L67" s="131"/>
      <c r="M67" s="359" t="s">
        <v>43</v>
      </c>
      <c r="N67" s="359"/>
    </row>
    <row r="68" spans="1:14" ht="15" customHeight="1" thickBot="1" x14ac:dyDescent="0.3">
      <c r="A68" s="340" t="s">
        <v>1</v>
      </c>
      <c r="B68" s="341"/>
      <c r="C68" s="341"/>
      <c r="D68" s="164"/>
      <c r="E68" s="165"/>
      <c r="F68" s="166"/>
      <c r="G68" s="167"/>
      <c r="H68" s="168"/>
      <c r="K68" s="322"/>
      <c r="M68" s="349" t="s">
        <v>46</v>
      </c>
      <c r="N68" s="349"/>
    </row>
    <row r="69" spans="1:14" ht="15.75" customHeight="1" x14ac:dyDescent="0.25">
      <c r="A69" s="199" t="s">
        <v>400</v>
      </c>
      <c r="B69" s="347" t="s">
        <v>369</v>
      </c>
      <c r="C69" s="347"/>
      <c r="D69" s="204"/>
      <c r="E69" s="215" t="s">
        <v>281</v>
      </c>
      <c r="F69" s="169">
        <v>76.8</v>
      </c>
      <c r="G69" s="207"/>
      <c r="H69" s="250">
        <f>G69*F69</f>
        <v>0</v>
      </c>
      <c r="K69" s="322"/>
    </row>
    <row r="70" spans="1:14" ht="11.25" customHeight="1" x14ac:dyDescent="0.25">
      <c r="A70" s="199" t="s">
        <v>402</v>
      </c>
      <c r="B70" s="355" t="s">
        <v>370</v>
      </c>
      <c r="C70" s="355"/>
      <c r="D70" s="199"/>
      <c r="E70" s="216" t="s">
        <v>281</v>
      </c>
      <c r="F70" s="154">
        <f>638.93+0.2</f>
        <v>639.13</v>
      </c>
      <c r="G70" s="208"/>
      <c r="H70" s="251">
        <f t="shared" ref="H70:H74" si="7">G70*F70</f>
        <v>0</v>
      </c>
      <c r="K70" s="322"/>
      <c r="M70" s="360" t="s">
        <v>51</v>
      </c>
      <c r="N70" s="360"/>
    </row>
    <row r="71" spans="1:14" ht="11.25" customHeight="1" x14ac:dyDescent="0.25">
      <c r="A71" s="199" t="s">
        <v>403</v>
      </c>
      <c r="B71" s="355" t="s">
        <v>319</v>
      </c>
      <c r="C71" s="355"/>
      <c r="D71" s="199"/>
      <c r="E71" s="216" t="s">
        <v>281</v>
      </c>
      <c r="F71" s="155">
        <v>0.5</v>
      </c>
      <c r="G71" s="208"/>
      <c r="H71" s="251">
        <f t="shared" si="7"/>
        <v>0</v>
      </c>
      <c r="K71" s="322"/>
      <c r="M71" s="348" t="s">
        <v>52</v>
      </c>
      <c r="N71" s="348"/>
    </row>
    <row r="72" spans="1:14" ht="11.25" customHeight="1" x14ac:dyDescent="0.25">
      <c r="A72" s="199" t="s">
        <v>404</v>
      </c>
      <c r="B72" s="353" t="s">
        <v>321</v>
      </c>
      <c r="C72" s="354"/>
      <c r="D72" s="199"/>
      <c r="E72" s="216" t="s">
        <v>281</v>
      </c>
      <c r="F72" s="155">
        <v>1660</v>
      </c>
      <c r="G72" s="208"/>
      <c r="H72" s="251"/>
      <c r="K72" s="322"/>
      <c r="M72" s="281"/>
      <c r="N72" s="281"/>
    </row>
    <row r="73" spans="1:14" ht="25.15" customHeight="1" x14ac:dyDescent="0.25">
      <c r="A73" s="199" t="s">
        <v>405</v>
      </c>
      <c r="B73" s="355" t="s">
        <v>296</v>
      </c>
      <c r="C73" s="355"/>
      <c r="D73" s="199"/>
      <c r="E73" s="216" t="s">
        <v>281</v>
      </c>
      <c r="F73" s="155">
        <v>1</v>
      </c>
      <c r="G73" s="208"/>
      <c r="H73" s="251">
        <f t="shared" si="7"/>
        <v>0</v>
      </c>
      <c r="I73" s="131"/>
      <c r="J73" s="131"/>
      <c r="K73" s="322"/>
    </row>
    <row r="74" spans="1:14" ht="15" customHeight="1" thickBot="1" x14ac:dyDescent="0.3">
      <c r="A74" s="199" t="s">
        <v>406</v>
      </c>
      <c r="B74" s="350" t="s">
        <v>299</v>
      </c>
      <c r="C74" s="350"/>
      <c r="D74" s="269"/>
      <c r="E74" s="214" t="s">
        <v>56</v>
      </c>
      <c r="F74" s="268">
        <v>13</v>
      </c>
      <c r="G74" s="210"/>
      <c r="H74" s="253">
        <f t="shared" si="7"/>
        <v>0</v>
      </c>
      <c r="I74" s="131"/>
      <c r="J74" s="131"/>
      <c r="K74" s="322"/>
    </row>
    <row r="75" spans="1:14" ht="15" customHeight="1" thickBot="1" x14ac:dyDescent="0.3">
      <c r="A75" s="337" t="s">
        <v>282</v>
      </c>
      <c r="B75" s="338"/>
      <c r="C75" s="339"/>
      <c r="D75" s="264"/>
      <c r="E75" s="264"/>
      <c r="F75" s="265"/>
      <c r="G75" s="266"/>
      <c r="H75" s="267"/>
      <c r="I75" s="190"/>
      <c r="J75" s="190"/>
      <c r="K75" s="322"/>
    </row>
    <row r="76" spans="1:14" ht="24.6" customHeight="1" thickBot="1" x14ac:dyDescent="0.3">
      <c r="A76" s="199" t="s">
        <v>407</v>
      </c>
      <c r="B76" s="346" t="s">
        <v>20</v>
      </c>
      <c r="C76" s="346"/>
      <c r="D76" s="312"/>
      <c r="E76" s="316" t="s">
        <v>281</v>
      </c>
      <c r="F76" s="315">
        <v>3.7</v>
      </c>
      <c r="G76" s="317"/>
      <c r="H76" s="308">
        <f>G76*F76</f>
        <v>0</v>
      </c>
      <c r="I76" s="190"/>
      <c r="J76" s="190"/>
      <c r="K76" s="322"/>
    </row>
    <row r="77" spans="1:14" ht="15" customHeight="1" thickBot="1" x14ac:dyDescent="0.3">
      <c r="E77" s="335" t="s">
        <v>60</v>
      </c>
      <c r="F77" s="336"/>
      <c r="G77" s="336"/>
      <c r="H77" s="249">
        <f>SUM(H69:H76)</f>
        <v>0</v>
      </c>
      <c r="I77" s="131"/>
      <c r="J77" s="131"/>
      <c r="K77" s="323"/>
    </row>
    <row r="78" spans="1:14" ht="15" customHeight="1" thickBot="1" x14ac:dyDescent="0.3">
      <c r="F78" s="133"/>
      <c r="G78" s="134"/>
      <c r="I78" s="131"/>
      <c r="J78" s="131"/>
      <c r="K78" s="131"/>
    </row>
    <row r="79" spans="1:14" ht="15" customHeight="1" thickBot="1" x14ac:dyDescent="0.3">
      <c r="A79" s="401" t="s">
        <v>61</v>
      </c>
      <c r="B79" s="402"/>
      <c r="C79" s="402"/>
      <c r="D79" s="402"/>
      <c r="E79" s="402"/>
      <c r="F79" s="402"/>
      <c r="G79" s="402"/>
      <c r="H79" s="403"/>
      <c r="I79" s="131"/>
      <c r="J79" s="131"/>
      <c r="K79" s="131"/>
    </row>
    <row r="80" spans="1:14" s="133" customFormat="1" ht="23.25" thickBot="1" x14ac:dyDescent="0.3">
      <c r="A80" s="157" t="s">
        <v>261</v>
      </c>
      <c r="B80" s="161" t="s">
        <v>262</v>
      </c>
      <c r="C80" s="161"/>
      <c r="D80" s="158" t="s">
        <v>263</v>
      </c>
      <c r="E80" s="161" t="s">
        <v>56</v>
      </c>
      <c r="F80" s="161" t="s">
        <v>111</v>
      </c>
      <c r="G80" s="159" t="s">
        <v>59</v>
      </c>
      <c r="H80" s="160" t="s">
        <v>45</v>
      </c>
      <c r="I80" s="140"/>
      <c r="J80" s="131"/>
      <c r="K80" s="131"/>
      <c r="L80" s="131"/>
      <c r="M80" s="359" t="s">
        <v>43</v>
      </c>
      <c r="N80" s="359"/>
    </row>
    <row r="81" spans="1:14" ht="15" customHeight="1" thickBot="1" x14ac:dyDescent="0.3">
      <c r="A81" s="340" t="s">
        <v>1</v>
      </c>
      <c r="B81" s="341"/>
      <c r="C81" s="341"/>
      <c r="D81" s="164"/>
      <c r="E81" s="165"/>
      <c r="F81" s="166"/>
      <c r="G81" s="167"/>
      <c r="H81" s="168"/>
      <c r="J81" s="131"/>
      <c r="K81" s="131"/>
      <c r="M81" s="349" t="s">
        <v>46</v>
      </c>
      <c r="N81" s="349"/>
    </row>
    <row r="82" spans="1:14" ht="11.25" x14ac:dyDescent="0.25">
      <c r="A82" s="199" t="s">
        <v>401</v>
      </c>
      <c r="B82" s="347" t="s">
        <v>369</v>
      </c>
      <c r="C82" s="347"/>
      <c r="D82" s="204"/>
      <c r="E82" s="215" t="s">
        <v>281</v>
      </c>
      <c r="F82" s="169">
        <v>76.8</v>
      </c>
      <c r="G82" s="207"/>
      <c r="H82" s="250">
        <f>G82*F82</f>
        <v>0</v>
      </c>
      <c r="J82" s="131"/>
      <c r="K82" s="131"/>
    </row>
    <row r="83" spans="1:14" ht="11.25" customHeight="1" x14ac:dyDescent="0.25">
      <c r="A83" s="199" t="s">
        <v>408</v>
      </c>
      <c r="B83" s="355" t="s">
        <v>370</v>
      </c>
      <c r="C83" s="355"/>
      <c r="D83" s="199"/>
      <c r="E83" s="216" t="s">
        <v>281</v>
      </c>
      <c r="F83" s="154">
        <f>638.93+0.2</f>
        <v>639.13</v>
      </c>
      <c r="G83" s="208"/>
      <c r="H83" s="251">
        <f t="shared" ref="H83:H87" si="8">G83*F83</f>
        <v>0</v>
      </c>
      <c r="J83" s="131"/>
      <c r="K83" s="131"/>
      <c r="M83" s="360" t="s">
        <v>51</v>
      </c>
      <c r="N83" s="360"/>
    </row>
    <row r="84" spans="1:14" ht="11.25" x14ac:dyDescent="0.25">
      <c r="A84" s="199" t="s">
        <v>409</v>
      </c>
      <c r="B84" s="355" t="s">
        <v>319</v>
      </c>
      <c r="C84" s="355"/>
      <c r="D84" s="199"/>
      <c r="E84" s="216" t="s">
        <v>281</v>
      </c>
      <c r="F84" s="155">
        <v>0.5</v>
      </c>
      <c r="G84" s="208"/>
      <c r="H84" s="251">
        <f t="shared" si="8"/>
        <v>0</v>
      </c>
      <c r="J84" s="131"/>
      <c r="K84" s="131"/>
      <c r="M84" s="348" t="s">
        <v>52</v>
      </c>
      <c r="N84" s="348"/>
    </row>
    <row r="85" spans="1:14" ht="11.25" customHeight="1" x14ac:dyDescent="0.25">
      <c r="A85" s="199" t="s">
        <v>410</v>
      </c>
      <c r="B85" s="353" t="s">
        <v>321</v>
      </c>
      <c r="C85" s="354"/>
      <c r="D85" s="199"/>
      <c r="E85" s="216" t="s">
        <v>281</v>
      </c>
      <c r="F85" s="155">
        <v>1660</v>
      </c>
      <c r="G85" s="208"/>
      <c r="H85" s="251">
        <f t="shared" si="8"/>
        <v>0</v>
      </c>
      <c r="I85" s="131"/>
      <c r="J85" s="131"/>
      <c r="K85" s="131"/>
    </row>
    <row r="86" spans="1:14" ht="24" customHeight="1" x14ac:dyDescent="0.25">
      <c r="A86" s="199" t="s">
        <v>411</v>
      </c>
      <c r="B86" s="355" t="s">
        <v>296</v>
      </c>
      <c r="C86" s="355"/>
      <c r="D86" s="199"/>
      <c r="E86" s="216" t="s">
        <v>281</v>
      </c>
      <c r="F86" s="155">
        <v>1</v>
      </c>
      <c r="G86" s="208"/>
      <c r="H86" s="251">
        <f t="shared" si="8"/>
        <v>0</v>
      </c>
      <c r="I86" s="131"/>
      <c r="J86" s="131"/>
      <c r="K86" s="131"/>
      <c r="M86" s="342" t="s">
        <v>283</v>
      </c>
      <c r="N86" s="342"/>
    </row>
    <row r="87" spans="1:14" ht="12" thickBot="1" x14ac:dyDescent="0.3">
      <c r="A87" s="199" t="s">
        <v>412</v>
      </c>
      <c r="B87" s="350" t="s">
        <v>299</v>
      </c>
      <c r="C87" s="350"/>
      <c r="D87" s="269"/>
      <c r="E87" s="214" t="s">
        <v>56</v>
      </c>
      <c r="F87" s="268">
        <v>13</v>
      </c>
      <c r="G87" s="210"/>
      <c r="H87" s="253">
        <f t="shared" si="8"/>
        <v>0</v>
      </c>
      <c r="I87" s="131"/>
      <c r="J87" s="131"/>
      <c r="K87" s="131"/>
      <c r="M87" s="342"/>
      <c r="N87" s="342"/>
    </row>
    <row r="88" spans="1:14" ht="15" customHeight="1" thickBot="1" x14ac:dyDescent="0.3">
      <c r="A88" s="343" t="s">
        <v>282</v>
      </c>
      <c r="B88" s="344"/>
      <c r="C88" s="345"/>
      <c r="D88" s="163"/>
      <c r="E88" s="163"/>
      <c r="F88" s="162"/>
      <c r="G88" s="209"/>
      <c r="H88" s="257"/>
      <c r="I88" s="190"/>
      <c r="J88" s="131"/>
      <c r="K88" s="131"/>
    </row>
    <row r="89" spans="1:14" ht="24.6" customHeight="1" thickBot="1" x14ac:dyDescent="0.3">
      <c r="A89" s="199" t="s">
        <v>413</v>
      </c>
      <c r="B89" s="346" t="s">
        <v>20</v>
      </c>
      <c r="C89" s="346"/>
      <c r="D89" s="312"/>
      <c r="E89" s="316" t="s">
        <v>281</v>
      </c>
      <c r="F89" s="315">
        <v>3.7</v>
      </c>
      <c r="G89" s="317"/>
      <c r="H89" s="308">
        <f>G89*F89</f>
        <v>0</v>
      </c>
      <c r="I89" s="190"/>
      <c r="J89" s="131"/>
      <c r="K89" s="131"/>
    </row>
    <row r="90" spans="1:14" ht="15" customHeight="1" thickBot="1" x14ac:dyDescent="0.3">
      <c r="E90" s="333" t="s">
        <v>264</v>
      </c>
      <c r="F90" s="334"/>
      <c r="G90" s="334"/>
      <c r="H90" s="258">
        <f>SUM(H82:H89)</f>
        <v>0</v>
      </c>
      <c r="I90" s="131"/>
      <c r="J90" s="131"/>
      <c r="K90" s="131"/>
    </row>
    <row r="91" spans="1:14" customFormat="1" ht="15" customHeight="1" thickBot="1" x14ac:dyDescent="0.3">
      <c r="D91" s="211"/>
      <c r="F91" s="211"/>
      <c r="G91" s="211"/>
      <c r="H91" s="211"/>
      <c r="J91" s="131"/>
      <c r="K91" s="131"/>
      <c r="L91" s="131"/>
      <c r="M91" s="131"/>
      <c r="N91" s="131"/>
    </row>
    <row r="92" spans="1:14" ht="15" customHeight="1" x14ac:dyDescent="0.25">
      <c r="C92" s="330" t="s">
        <v>62</v>
      </c>
      <c r="D92" s="331"/>
      <c r="E92" s="331"/>
      <c r="F92" s="331"/>
      <c r="G92" s="332"/>
      <c r="H92" s="254">
        <f>H60+H77+H90+H64+H56</f>
        <v>0</v>
      </c>
      <c r="I92"/>
      <c r="J92" s="131"/>
      <c r="K92" s="131"/>
    </row>
    <row r="93" spans="1:14" ht="15" customHeight="1" x14ac:dyDescent="0.25">
      <c r="C93" s="327" t="s">
        <v>285</v>
      </c>
      <c r="D93" s="328"/>
      <c r="E93" s="328"/>
      <c r="F93" s="328"/>
      <c r="G93" s="329"/>
      <c r="H93" s="293">
        <f>H92*(20/100)</f>
        <v>0</v>
      </c>
      <c r="I93"/>
      <c r="J93" s="131"/>
      <c r="K93" s="131"/>
      <c r="N93" s="131">
        <v>1</v>
      </c>
    </row>
    <row r="94" spans="1:14" ht="15" customHeight="1" thickBot="1" x14ac:dyDescent="0.3">
      <c r="C94" s="324" t="s">
        <v>63</v>
      </c>
      <c r="D94" s="325"/>
      <c r="E94" s="325"/>
      <c r="F94" s="325"/>
      <c r="G94" s="326"/>
      <c r="H94" s="255">
        <f>H92*H93</f>
        <v>0</v>
      </c>
      <c r="I94"/>
      <c r="J94" s="131"/>
      <c r="K94" s="131"/>
    </row>
    <row r="95" spans="1:14" ht="15" customHeight="1" x14ac:dyDescent="0.25">
      <c r="F95" s="133"/>
      <c r="G95" s="134"/>
      <c r="K95" s="193"/>
    </row>
    <row r="96" spans="1:14" ht="15" customHeight="1" x14ac:dyDescent="0.25">
      <c r="F96" s="133"/>
      <c r="G96" s="134"/>
      <c r="K96" s="193"/>
    </row>
    <row r="97" spans="1:11" ht="15" customHeight="1" x14ac:dyDescent="0.25">
      <c r="F97" s="133"/>
      <c r="G97" s="134"/>
      <c r="K97" s="193"/>
    </row>
    <row r="98" spans="1:11" ht="15" customHeight="1" x14ac:dyDescent="0.25">
      <c r="A98" s="388" t="s">
        <v>64</v>
      </c>
      <c r="B98" s="388"/>
      <c r="C98" s="388"/>
      <c r="D98" s="388"/>
      <c r="E98" s="388"/>
      <c r="F98" s="388"/>
      <c r="G98" s="388"/>
      <c r="H98" s="388"/>
      <c r="K98" s="131"/>
    </row>
    <row r="99" spans="1:11" ht="15" customHeight="1" thickBot="1" x14ac:dyDescent="0.3">
      <c r="B99" s="133"/>
      <c r="C99" s="133"/>
      <c r="E99" s="133"/>
      <c r="F99" s="133"/>
      <c r="G99" s="134"/>
      <c r="K99" s="131"/>
    </row>
    <row r="100" spans="1:11" ht="15" customHeight="1" thickBot="1" x14ac:dyDescent="0.3">
      <c r="C100" s="379" t="s">
        <v>53</v>
      </c>
      <c r="D100" s="380"/>
      <c r="E100" s="380"/>
      <c r="F100" s="380"/>
      <c r="G100" s="381"/>
      <c r="H100" s="211"/>
      <c r="K100" s="131"/>
    </row>
    <row r="101" spans="1:11" ht="15" customHeight="1" x14ac:dyDescent="0.25">
      <c r="C101" s="385" t="s">
        <v>65</v>
      </c>
      <c r="D101" s="386"/>
      <c r="E101" s="386"/>
      <c r="F101" s="386"/>
      <c r="G101" s="387"/>
      <c r="H101" s="259">
        <f>H47</f>
        <v>0</v>
      </c>
      <c r="K101" s="131"/>
    </row>
    <row r="102" spans="1:11" ht="15" customHeight="1" x14ac:dyDescent="0.25">
      <c r="C102" s="385" t="s">
        <v>285</v>
      </c>
      <c r="D102" s="386"/>
      <c r="E102" s="386"/>
      <c r="F102" s="386"/>
      <c r="G102" s="387"/>
      <c r="H102" s="294">
        <f>H101*(20/100)</f>
        <v>0</v>
      </c>
      <c r="K102" s="131"/>
    </row>
    <row r="103" spans="1:11" ht="15" customHeight="1" thickBot="1" x14ac:dyDescent="0.3">
      <c r="C103" s="382" t="s">
        <v>66</v>
      </c>
      <c r="D103" s="383"/>
      <c r="E103" s="383"/>
      <c r="F103" s="383"/>
      <c r="G103" s="384"/>
      <c r="H103" s="260">
        <f>H101*H102</f>
        <v>0</v>
      </c>
      <c r="K103" s="131"/>
    </row>
    <row r="104" spans="1:11" ht="15" customHeight="1" thickBot="1" x14ac:dyDescent="0.3">
      <c r="C104" s="132"/>
      <c r="D104" s="213"/>
      <c r="E104" s="132"/>
      <c r="F104" s="213"/>
      <c r="G104" s="212"/>
      <c r="H104" s="261"/>
      <c r="I104" s="196"/>
      <c r="J104" s="196"/>
      <c r="K104" s="131"/>
    </row>
    <row r="105" spans="1:11" ht="15" customHeight="1" thickBot="1" x14ac:dyDescent="0.3">
      <c r="C105" s="379" t="s">
        <v>67</v>
      </c>
      <c r="D105" s="380"/>
      <c r="E105" s="380"/>
      <c r="F105" s="380"/>
      <c r="G105" s="381"/>
      <c r="H105" s="211"/>
      <c r="I105" s="141"/>
      <c r="J105" s="141"/>
      <c r="K105" s="131"/>
    </row>
    <row r="106" spans="1:11" ht="15" customHeight="1" x14ac:dyDescent="0.25">
      <c r="C106" s="385" t="s">
        <v>65</v>
      </c>
      <c r="D106" s="386"/>
      <c r="E106" s="386"/>
      <c r="F106" s="386"/>
      <c r="G106" s="387"/>
      <c r="H106" s="259">
        <f>H92</f>
        <v>0</v>
      </c>
      <c r="I106" s="193"/>
      <c r="J106" s="193"/>
      <c r="K106" s="131"/>
    </row>
    <row r="107" spans="1:11" ht="15" customHeight="1" x14ac:dyDescent="0.25">
      <c r="C107" s="385" t="s">
        <v>285</v>
      </c>
      <c r="D107" s="386"/>
      <c r="E107" s="386"/>
      <c r="F107" s="386"/>
      <c r="G107" s="387"/>
      <c r="H107" s="294">
        <f>H106*(20/100)</f>
        <v>0</v>
      </c>
      <c r="I107" s="193"/>
      <c r="J107" s="193"/>
      <c r="K107" s="131"/>
    </row>
    <row r="108" spans="1:11" ht="15" customHeight="1" thickBot="1" x14ac:dyDescent="0.3">
      <c r="C108" s="382" t="s">
        <v>66</v>
      </c>
      <c r="D108" s="383"/>
      <c r="E108" s="383"/>
      <c r="F108" s="383"/>
      <c r="G108" s="384"/>
      <c r="H108" s="260">
        <f>H106*H107</f>
        <v>0</v>
      </c>
      <c r="I108" s="197"/>
      <c r="J108" s="197"/>
      <c r="K108" s="131"/>
    </row>
    <row r="109" spans="1:11" ht="15" customHeight="1" thickBot="1" x14ac:dyDescent="0.3">
      <c r="C109" s="132"/>
      <c r="D109" s="213"/>
      <c r="E109" s="132"/>
      <c r="F109" s="213"/>
      <c r="G109" s="212"/>
      <c r="H109" s="261"/>
      <c r="I109" s="193"/>
      <c r="J109" s="193"/>
      <c r="K109" s="131"/>
    </row>
    <row r="110" spans="1:11" ht="15" customHeight="1" thickBot="1" x14ac:dyDescent="0.3">
      <c r="C110" s="379" t="s">
        <v>265</v>
      </c>
      <c r="D110" s="380"/>
      <c r="E110" s="380"/>
      <c r="F110" s="380"/>
      <c r="G110" s="381"/>
      <c r="H110" s="211"/>
      <c r="I110" s="193"/>
      <c r="J110" s="193"/>
      <c r="K110" s="131"/>
    </row>
    <row r="111" spans="1:11" ht="15" customHeight="1" thickBot="1" x14ac:dyDescent="0.3">
      <c r="C111" s="376" t="s">
        <v>65</v>
      </c>
      <c r="D111" s="377"/>
      <c r="E111" s="377"/>
      <c r="F111" s="377"/>
      <c r="G111" s="378"/>
      <c r="H111" s="262">
        <f>H101+H106</f>
        <v>0</v>
      </c>
      <c r="I111" s="193"/>
      <c r="J111" s="193"/>
      <c r="K111" s="131"/>
    </row>
    <row r="112" spans="1:11" ht="15" customHeight="1" x14ac:dyDescent="0.25">
      <c r="C112" s="376" t="s">
        <v>285</v>
      </c>
      <c r="D112" s="377"/>
      <c r="E112" s="377"/>
      <c r="F112" s="377"/>
      <c r="G112" s="378"/>
      <c r="H112" s="262">
        <f>H111*(20/100)</f>
        <v>0</v>
      </c>
      <c r="I112" s="193"/>
      <c r="J112" s="193"/>
      <c r="K112" s="131"/>
    </row>
    <row r="113" spans="3:11" ht="15" customHeight="1" thickBot="1" x14ac:dyDescent="0.3">
      <c r="C113" s="373" t="s">
        <v>66</v>
      </c>
      <c r="D113" s="374"/>
      <c r="E113" s="374"/>
      <c r="F113" s="374"/>
      <c r="G113" s="375"/>
      <c r="H113" s="263">
        <f>H103+H108</f>
        <v>0</v>
      </c>
      <c r="I113" s="197"/>
      <c r="J113" s="197"/>
      <c r="K113" s="131"/>
    </row>
    <row r="114" spans="3:11" ht="15" customHeight="1" x14ac:dyDescent="0.25">
      <c r="F114" s="133"/>
      <c r="G114" s="134"/>
      <c r="I114" s="193"/>
      <c r="J114" s="193"/>
      <c r="K114" s="131"/>
    </row>
    <row r="115" spans="3:11" ht="15" customHeight="1" x14ac:dyDescent="0.25">
      <c r="F115" s="133"/>
      <c r="G115" s="134"/>
      <c r="I115" s="193"/>
      <c r="J115" s="193"/>
      <c r="K115" s="131"/>
    </row>
    <row r="116" spans="3:11" ht="15" customHeight="1" x14ac:dyDescent="0.25">
      <c r="F116" s="133"/>
      <c r="G116" s="134"/>
      <c r="I116" s="193"/>
      <c r="J116" s="193"/>
      <c r="K116" s="131"/>
    </row>
    <row r="117" spans="3:11" ht="15" customHeight="1" x14ac:dyDescent="0.25">
      <c r="F117" s="133"/>
      <c r="G117" s="134"/>
      <c r="I117" s="193"/>
      <c r="J117" s="193"/>
      <c r="K117" s="131"/>
    </row>
    <row r="118" spans="3:11" ht="15" customHeight="1" x14ac:dyDescent="0.25">
      <c r="F118" s="133"/>
      <c r="G118" s="134"/>
      <c r="I118" s="198"/>
      <c r="J118" s="198"/>
      <c r="K118" s="131"/>
    </row>
    <row r="119" spans="3:11" ht="15" customHeight="1" x14ac:dyDescent="0.25">
      <c r="F119" s="133"/>
      <c r="G119" s="134"/>
      <c r="I119" s="193"/>
      <c r="J119" s="193"/>
      <c r="K119" s="131"/>
    </row>
    <row r="120" spans="3:11" ht="15" customHeight="1" x14ac:dyDescent="0.25">
      <c r="F120" s="133"/>
      <c r="G120" s="134"/>
      <c r="K120" s="131"/>
    </row>
    <row r="121" spans="3:11" ht="15" customHeight="1" x14ac:dyDescent="0.25">
      <c r="F121" s="133"/>
      <c r="G121" s="134"/>
      <c r="K121" s="131"/>
    </row>
    <row r="122" spans="3:11" ht="15" customHeight="1" x14ac:dyDescent="0.25">
      <c r="F122" s="133"/>
      <c r="G122" s="134"/>
      <c r="K122" s="131"/>
    </row>
    <row r="123" spans="3:11" ht="15" customHeight="1" x14ac:dyDescent="0.25">
      <c r="K123" s="131"/>
    </row>
    <row r="124" spans="3:11" ht="15" customHeight="1" x14ac:dyDescent="0.25">
      <c r="K124" s="131"/>
    </row>
    <row r="125" spans="3:11" ht="15" customHeight="1" x14ac:dyDescent="0.25">
      <c r="K125" s="131"/>
    </row>
    <row r="126" spans="3:11" ht="15" customHeight="1" x14ac:dyDescent="0.25">
      <c r="K126" s="131"/>
    </row>
    <row r="127" spans="3:11" ht="15" customHeight="1" x14ac:dyDescent="0.25">
      <c r="K127" s="131"/>
    </row>
    <row r="128" spans="3:11" ht="15" customHeight="1" x14ac:dyDescent="0.25">
      <c r="K128" s="131"/>
    </row>
    <row r="129" spans="11:11" ht="15" customHeight="1" x14ac:dyDescent="0.25">
      <c r="K129" s="131"/>
    </row>
    <row r="130" spans="11:11" ht="15" customHeight="1" x14ac:dyDescent="0.25">
      <c r="K130" s="131"/>
    </row>
    <row r="131" spans="11:11" ht="15" customHeight="1" x14ac:dyDescent="0.25">
      <c r="K131" s="131"/>
    </row>
    <row r="132" spans="11:11" ht="15" customHeight="1" x14ac:dyDescent="0.25">
      <c r="K132" s="131"/>
    </row>
    <row r="133" spans="11:11" ht="15" customHeight="1" x14ac:dyDescent="0.25">
      <c r="K133" s="131"/>
    </row>
    <row r="134" spans="11:11" ht="15" customHeight="1" x14ac:dyDescent="0.25">
      <c r="K134" s="131"/>
    </row>
    <row r="135" spans="11:11" ht="15" customHeight="1" x14ac:dyDescent="0.25">
      <c r="K135" s="131"/>
    </row>
    <row r="136" spans="11:11" ht="15" customHeight="1" x14ac:dyDescent="0.25">
      <c r="K136" s="131"/>
    </row>
    <row r="137" spans="11:11" ht="15" customHeight="1" x14ac:dyDescent="0.25">
      <c r="K137" s="131"/>
    </row>
    <row r="138" spans="11:11" ht="15" customHeight="1" x14ac:dyDescent="0.25">
      <c r="K138" s="131"/>
    </row>
    <row r="139" spans="11:11" ht="15" customHeight="1" x14ac:dyDescent="0.25">
      <c r="K139" s="131"/>
    </row>
    <row r="140" spans="11:11" ht="15" customHeight="1" x14ac:dyDescent="0.25">
      <c r="K140" s="131"/>
    </row>
    <row r="141" spans="11:11" ht="15" customHeight="1" x14ac:dyDescent="0.25">
      <c r="K141" s="131"/>
    </row>
    <row r="142" spans="11:11" ht="15" customHeight="1" x14ac:dyDescent="0.25">
      <c r="K142" s="131"/>
    </row>
    <row r="143" spans="11:11" ht="15" customHeight="1" x14ac:dyDescent="0.25">
      <c r="K143" s="131"/>
    </row>
    <row r="144" spans="11:11" ht="15" customHeight="1" x14ac:dyDescent="0.25">
      <c r="K144" s="131"/>
    </row>
    <row r="145" spans="11:11" ht="15" customHeight="1" x14ac:dyDescent="0.25">
      <c r="K145" s="131"/>
    </row>
    <row r="146" spans="11:11" ht="15" customHeight="1" x14ac:dyDescent="0.25">
      <c r="K146" s="131"/>
    </row>
    <row r="147" spans="11:11" ht="15" customHeight="1" x14ac:dyDescent="0.25">
      <c r="K147" s="131"/>
    </row>
    <row r="148" spans="11:11" ht="15" customHeight="1" x14ac:dyDescent="0.25">
      <c r="K148" s="131"/>
    </row>
    <row r="149" spans="11:11" ht="15" customHeight="1" x14ac:dyDescent="0.25">
      <c r="K149" s="131"/>
    </row>
    <row r="150" spans="11:11" ht="15" customHeight="1" x14ac:dyDescent="0.25">
      <c r="K150" s="131"/>
    </row>
    <row r="151" spans="11:11" ht="15" customHeight="1" x14ac:dyDescent="0.25">
      <c r="K151" s="131"/>
    </row>
    <row r="152" spans="11:11" ht="15" customHeight="1" x14ac:dyDescent="0.25">
      <c r="K152" s="131"/>
    </row>
    <row r="153" spans="11:11" ht="15" customHeight="1" x14ac:dyDescent="0.25">
      <c r="K153" s="131"/>
    </row>
    <row r="154" spans="11:11" ht="15" customHeight="1" x14ac:dyDescent="0.25">
      <c r="K154" s="131"/>
    </row>
    <row r="155" spans="11:11" ht="15" customHeight="1" x14ac:dyDescent="0.25">
      <c r="K155" s="131"/>
    </row>
    <row r="156" spans="11:11" ht="15" customHeight="1" x14ac:dyDescent="0.25">
      <c r="K156" s="131"/>
    </row>
    <row r="157" spans="11:11" ht="15" customHeight="1" x14ac:dyDescent="0.25">
      <c r="K157" s="131"/>
    </row>
    <row r="158" spans="11:11" ht="15" customHeight="1" x14ac:dyDescent="0.25">
      <c r="K158" s="131"/>
    </row>
    <row r="159" spans="11:11" ht="15" customHeight="1" x14ac:dyDescent="0.25">
      <c r="K159" s="131"/>
    </row>
    <row r="160" spans="11:11" ht="15" customHeight="1" x14ac:dyDescent="0.25">
      <c r="K160" s="131"/>
    </row>
    <row r="161" spans="11:11" ht="15" customHeight="1" x14ac:dyDescent="0.25">
      <c r="K161" s="131"/>
    </row>
    <row r="162" spans="11:11" ht="15" customHeight="1" x14ac:dyDescent="0.25">
      <c r="K162" s="131"/>
    </row>
    <row r="163" spans="11:11" ht="15" customHeight="1" x14ac:dyDescent="0.25">
      <c r="K163" s="131"/>
    </row>
    <row r="164" spans="11:11" ht="15" customHeight="1" x14ac:dyDescent="0.25">
      <c r="K164" s="131"/>
    </row>
    <row r="165" spans="11:11" ht="15" customHeight="1" x14ac:dyDescent="0.25">
      <c r="K165" s="131"/>
    </row>
    <row r="166" spans="11:11" ht="15" customHeight="1" x14ac:dyDescent="0.25">
      <c r="K166" s="131"/>
    </row>
    <row r="167" spans="11:11" ht="15" customHeight="1" x14ac:dyDescent="0.25">
      <c r="K167" s="131"/>
    </row>
    <row r="168" spans="11:11" ht="15" customHeight="1" x14ac:dyDescent="0.25">
      <c r="K168" s="131"/>
    </row>
    <row r="169" spans="11:11" ht="15" customHeight="1" x14ac:dyDescent="0.25">
      <c r="K169" s="131"/>
    </row>
    <row r="170" spans="11:11" ht="15" customHeight="1" x14ac:dyDescent="0.25">
      <c r="K170" s="131"/>
    </row>
    <row r="171" spans="11:11" ht="15" customHeight="1" x14ac:dyDescent="0.25">
      <c r="K171" s="131"/>
    </row>
    <row r="172" spans="11:11" ht="15" customHeight="1" x14ac:dyDescent="0.25">
      <c r="K172" s="131"/>
    </row>
    <row r="173" spans="11:11" ht="15" customHeight="1" x14ac:dyDescent="0.25">
      <c r="K173" s="131"/>
    </row>
    <row r="174" spans="11:11" ht="15" customHeight="1" x14ac:dyDescent="0.25">
      <c r="K174" s="131"/>
    </row>
    <row r="175" spans="11:11" ht="15" customHeight="1" x14ac:dyDescent="0.25">
      <c r="K175" s="131"/>
    </row>
    <row r="176" spans="11:11" ht="15" customHeight="1" x14ac:dyDescent="0.25">
      <c r="K176" s="131"/>
    </row>
    <row r="177" spans="11:11" ht="15" customHeight="1" x14ac:dyDescent="0.25">
      <c r="K177" s="131"/>
    </row>
    <row r="178" spans="11:11" ht="15" customHeight="1" x14ac:dyDescent="0.25">
      <c r="K178" s="131"/>
    </row>
    <row r="179" spans="11:11" ht="15" customHeight="1" x14ac:dyDescent="0.25">
      <c r="K179" s="131"/>
    </row>
    <row r="180" spans="11:11" ht="15" customHeight="1" x14ac:dyDescent="0.25">
      <c r="K180" s="131"/>
    </row>
    <row r="182" spans="11:11" ht="15" customHeight="1" x14ac:dyDescent="0.25">
      <c r="K182" s="196"/>
    </row>
    <row r="183" spans="11:11" ht="15" customHeight="1" x14ac:dyDescent="0.25">
      <c r="K183" s="141"/>
    </row>
    <row r="184" spans="11:11" ht="15" customHeight="1" x14ac:dyDescent="0.25">
      <c r="K184" s="193"/>
    </row>
    <row r="185" spans="11:11" ht="15" customHeight="1" x14ac:dyDescent="0.25">
      <c r="K185" s="193"/>
    </row>
    <row r="186" spans="11:11" ht="15" customHeight="1" x14ac:dyDescent="0.25">
      <c r="K186" s="197"/>
    </row>
    <row r="187" spans="11:11" ht="15" customHeight="1" x14ac:dyDescent="0.25">
      <c r="K187" s="193"/>
    </row>
    <row r="188" spans="11:11" ht="15" customHeight="1" x14ac:dyDescent="0.25">
      <c r="K188" s="193"/>
    </row>
    <row r="189" spans="11:11" ht="15" customHeight="1" x14ac:dyDescent="0.25">
      <c r="K189" s="193"/>
    </row>
    <row r="190" spans="11:11" ht="15" customHeight="1" x14ac:dyDescent="0.25">
      <c r="K190" s="193"/>
    </row>
    <row r="191" spans="11:11" ht="15" customHeight="1" x14ac:dyDescent="0.25">
      <c r="K191" s="197"/>
    </row>
    <row r="192" spans="11:11" ht="15" customHeight="1" x14ac:dyDescent="0.25">
      <c r="K192" s="193"/>
    </row>
    <row r="193" spans="11:11" ht="15" customHeight="1" x14ac:dyDescent="0.25">
      <c r="K193" s="193"/>
    </row>
    <row r="194" spans="11:11" ht="15" customHeight="1" x14ac:dyDescent="0.25">
      <c r="K194" s="193"/>
    </row>
    <row r="195" spans="11:11" ht="15" customHeight="1" x14ac:dyDescent="0.25">
      <c r="K195" s="193"/>
    </row>
    <row r="196" spans="11:11" ht="15" customHeight="1" x14ac:dyDescent="0.25">
      <c r="K196" s="198"/>
    </row>
    <row r="197" spans="11:11" ht="15" customHeight="1" x14ac:dyDescent="0.25">
      <c r="K197" s="193"/>
    </row>
  </sheetData>
  <sheetProtection formatColumns="0" selectLockedCells="1" selectUnlockedCells="1"/>
  <mergeCells count="109">
    <mergeCell ref="M5:N5"/>
    <mergeCell ref="A79:H79"/>
    <mergeCell ref="M67:N67"/>
    <mergeCell ref="M68:N68"/>
    <mergeCell ref="M70:N70"/>
    <mergeCell ref="M71:N71"/>
    <mergeCell ref="A66:H66"/>
    <mergeCell ref="M8:N8"/>
    <mergeCell ref="M9:N9"/>
    <mergeCell ref="E33:G33"/>
    <mergeCell ref="A68:C68"/>
    <mergeCell ref="B69:C69"/>
    <mergeCell ref="E27:G27"/>
    <mergeCell ref="M6:N6"/>
    <mergeCell ref="B26:C26"/>
    <mergeCell ref="B8:C8"/>
    <mergeCell ref="B36:C36"/>
    <mergeCell ref="A25:H25"/>
    <mergeCell ref="B22:C22"/>
    <mergeCell ref="B16:C16"/>
    <mergeCell ref="A35:H35"/>
    <mergeCell ref="B18:C18"/>
    <mergeCell ref="B21:C21"/>
    <mergeCell ref="B17:C17"/>
    <mergeCell ref="A4:H4"/>
    <mergeCell ref="B6:C6"/>
    <mergeCell ref="E11:G11"/>
    <mergeCell ref="A51:H51"/>
    <mergeCell ref="B19:C19"/>
    <mergeCell ref="B9:C9"/>
    <mergeCell ref="B10:C10"/>
    <mergeCell ref="A13:H13"/>
    <mergeCell ref="E23:G23"/>
    <mergeCell ref="B20:C20"/>
    <mergeCell ref="C47:G47"/>
    <mergeCell ref="A7:H7"/>
    <mergeCell ref="B15:C15"/>
    <mergeCell ref="B14:C14"/>
    <mergeCell ref="B30:C30"/>
    <mergeCell ref="A29:H29"/>
    <mergeCell ref="B39:C39"/>
    <mergeCell ref="B31:C31"/>
    <mergeCell ref="B32:C32"/>
    <mergeCell ref="E41:G41"/>
    <mergeCell ref="B73:C73"/>
    <mergeCell ref="B83:C83"/>
    <mergeCell ref="B53:C53"/>
    <mergeCell ref="A58:H58"/>
    <mergeCell ref="C113:G113"/>
    <mergeCell ref="C112:G112"/>
    <mergeCell ref="C111:G111"/>
    <mergeCell ref="C110:G110"/>
    <mergeCell ref="C108:G108"/>
    <mergeCell ref="C107:G107"/>
    <mergeCell ref="C106:G106"/>
    <mergeCell ref="C105:G105"/>
    <mergeCell ref="C103:G103"/>
    <mergeCell ref="C102:G102"/>
    <mergeCell ref="C101:G101"/>
    <mergeCell ref="C100:G100"/>
    <mergeCell ref="A98:H98"/>
    <mergeCell ref="M86:N87"/>
    <mergeCell ref="A88:C88"/>
    <mergeCell ref="B89:C89"/>
    <mergeCell ref="B76:C76"/>
    <mergeCell ref="B82:C82"/>
    <mergeCell ref="M84:N84"/>
    <mergeCell ref="M81:N81"/>
    <mergeCell ref="B87:C87"/>
    <mergeCell ref="B40:C40"/>
    <mergeCell ref="C48:G48"/>
    <mergeCell ref="C49:G49"/>
    <mergeCell ref="B85:C85"/>
    <mergeCell ref="B86:C86"/>
    <mergeCell ref="E64:G64"/>
    <mergeCell ref="B72:C72"/>
    <mergeCell ref="E45:G45"/>
    <mergeCell ref="A62:H62"/>
    <mergeCell ref="E56:G56"/>
    <mergeCell ref="M53:N53"/>
    <mergeCell ref="M80:N80"/>
    <mergeCell ref="M83:N83"/>
    <mergeCell ref="B84:C84"/>
    <mergeCell ref="B55:C55"/>
    <mergeCell ref="A54:H54"/>
    <mergeCell ref="K8:K10"/>
    <mergeCell ref="K14:K22"/>
    <mergeCell ref="K26:K27"/>
    <mergeCell ref="K30:K33"/>
    <mergeCell ref="K44:K49"/>
    <mergeCell ref="K55:K57"/>
    <mergeCell ref="K67:K77"/>
    <mergeCell ref="C94:G94"/>
    <mergeCell ref="C93:G93"/>
    <mergeCell ref="C92:G92"/>
    <mergeCell ref="E90:G90"/>
    <mergeCell ref="E77:G77"/>
    <mergeCell ref="E60:G60"/>
    <mergeCell ref="A75:C75"/>
    <mergeCell ref="A81:C81"/>
    <mergeCell ref="B37:C37"/>
    <mergeCell ref="B38:C38"/>
    <mergeCell ref="A43:H43"/>
    <mergeCell ref="B44:C44"/>
    <mergeCell ref="B63:C63"/>
    <mergeCell ref="B59:C59"/>
    <mergeCell ref="B70:C70"/>
    <mergeCell ref="B74:C74"/>
    <mergeCell ref="B71:C71"/>
  </mergeCells>
  <phoneticPr fontId="44" type="noConversion"/>
  <dataValidations count="1">
    <dataValidation type="list" allowBlank="1" showInputMessage="1" showErrorMessage="1" sqref="D69:D76 D82:D89" xr:uid="{00000000-0002-0000-0000-000000000000}">
      <formula1>conditionnement_traitement</formula1>
    </dataValidation>
  </dataValidations>
  <pageMargins left="0.70866141732283472" right="0.70866141732283472" top="0.74803149606299213" bottom="0.74803149606299213" header="0.31496062992125984" footer="0.31496062992125984"/>
  <pageSetup paperSize="8" scale="54" fitToHeight="0" orientation="portrait" r:id="rId1"/>
  <headerFooter>
    <oddFooter>&amp;L&amp;A&amp;R&amp;N</oddFooter>
  </headerFooter>
  <rowBreaks count="1" manualBreakCount="1">
    <brk id="50" max="11"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2F27B-D548-41BD-8653-5F09B2CF77B6}">
  <sheetPr>
    <pageSetUpPr fitToPage="1"/>
  </sheetPr>
  <dimension ref="A1:N195"/>
  <sheetViews>
    <sheetView view="pageBreakPreview" topLeftCell="C78" zoomScale="112" zoomScaleNormal="100" zoomScaleSheetLayoutView="200" workbookViewId="0">
      <selection activeCell="L73" sqref="L73"/>
    </sheetView>
  </sheetViews>
  <sheetFormatPr baseColWidth="10" defaultColWidth="11.42578125" defaultRowHeight="15" customHeight="1" x14ac:dyDescent="0.25"/>
  <cols>
    <col min="1" max="1" width="9.28515625" style="133" customWidth="1"/>
    <col min="2" max="2" width="18.28515625" style="131" customWidth="1"/>
    <col min="3" max="3" width="19.85546875" style="131" customWidth="1"/>
    <col min="4" max="4" width="42.140625" style="133" customWidth="1"/>
    <col min="5" max="5" width="19.42578125" style="131" customWidth="1"/>
    <col min="6" max="6" width="11.42578125" style="196" customWidth="1"/>
    <col min="7" max="7" width="11.42578125" style="206" customWidth="1"/>
    <col min="8" max="8" width="11.42578125" style="135"/>
    <col min="9" max="10" width="9.85546875" style="138" customWidth="1"/>
    <col min="11" max="11" width="15.7109375" style="138" customWidth="1"/>
    <col min="12" max="12" width="18.42578125" style="131" customWidth="1"/>
    <col min="13" max="13" width="18.28515625" style="131" customWidth="1"/>
    <col min="14" max="14" width="25.7109375" style="131" customWidth="1"/>
    <col min="15" max="16384" width="11.42578125" style="131"/>
  </cols>
  <sheetData>
    <row r="1" spans="1:14" ht="15" customHeight="1" x14ac:dyDescent="0.25">
      <c r="F1" s="133"/>
      <c r="G1" s="133"/>
    </row>
    <row r="2" spans="1:14" s="139" customFormat="1" ht="15" customHeight="1" x14ac:dyDescent="0.25">
      <c r="A2" s="273" t="s">
        <v>359</v>
      </c>
      <c r="D2" s="319" t="s">
        <v>416</v>
      </c>
      <c r="E2" s="172" t="s">
        <v>278</v>
      </c>
      <c r="F2" s="172" t="s">
        <v>291</v>
      </c>
      <c r="G2" s="172"/>
      <c r="H2" s="203"/>
      <c r="I2" s="203"/>
      <c r="J2" s="203"/>
      <c r="M2" s="137" t="s">
        <v>40</v>
      </c>
      <c r="N2" s="137" t="s">
        <v>41</v>
      </c>
    </row>
    <row r="3" spans="1:14" ht="15" customHeight="1" thickBot="1" x14ac:dyDescent="0.3">
      <c r="F3" s="133"/>
      <c r="G3" s="134"/>
    </row>
    <row r="4" spans="1:14" s="139" customFormat="1" ht="15" customHeight="1" thickBot="1" x14ac:dyDescent="0.3">
      <c r="A4" s="389" t="s">
        <v>42</v>
      </c>
      <c r="B4" s="390"/>
      <c r="C4" s="390"/>
      <c r="D4" s="390"/>
      <c r="E4" s="390"/>
      <c r="F4" s="390"/>
      <c r="G4" s="390"/>
      <c r="H4" s="391"/>
      <c r="I4" s="188"/>
      <c r="J4" s="188"/>
      <c r="K4" s="188"/>
    </row>
    <row r="5" spans="1:14" ht="15" customHeight="1" thickBot="1" x14ac:dyDescent="0.3">
      <c r="B5" s="133"/>
      <c r="C5" s="133"/>
      <c r="E5" s="133"/>
      <c r="F5" s="133"/>
      <c r="G5" s="134"/>
      <c r="I5" s="135"/>
      <c r="J5" s="135"/>
      <c r="K5" s="135"/>
      <c r="M5" s="399" t="s">
        <v>317</v>
      </c>
      <c r="N5" s="400"/>
    </row>
    <row r="6" spans="1:14" s="132" customFormat="1" ht="30" customHeight="1" thickBot="1" x14ac:dyDescent="0.3">
      <c r="A6" s="150" t="s">
        <v>261</v>
      </c>
      <c r="B6" s="392" t="s">
        <v>260</v>
      </c>
      <c r="C6" s="392"/>
      <c r="D6" s="272" t="s">
        <v>310</v>
      </c>
      <c r="E6" s="183" t="s">
        <v>56</v>
      </c>
      <c r="F6" s="183" t="s">
        <v>111</v>
      </c>
      <c r="G6" s="151" t="s">
        <v>44</v>
      </c>
      <c r="H6" s="152" t="s">
        <v>45</v>
      </c>
      <c r="I6" s="189"/>
      <c r="J6" s="189"/>
      <c r="K6" s="274" t="s">
        <v>311</v>
      </c>
      <c r="M6" s="349" t="s">
        <v>316</v>
      </c>
      <c r="N6" s="349"/>
    </row>
    <row r="7" spans="1:14" ht="15" customHeight="1" thickBot="1" x14ac:dyDescent="0.3">
      <c r="A7" s="333" t="s">
        <v>47</v>
      </c>
      <c r="B7" s="334"/>
      <c r="C7" s="334"/>
      <c r="D7" s="334"/>
      <c r="E7" s="334"/>
      <c r="F7" s="334"/>
      <c r="G7" s="334"/>
      <c r="H7" s="395"/>
      <c r="I7" s="144"/>
      <c r="J7" s="144"/>
      <c r="K7" s="275" t="s">
        <v>312</v>
      </c>
    </row>
    <row r="8" spans="1:14" ht="56.25" x14ac:dyDescent="0.25">
      <c r="A8" s="187" t="s">
        <v>275</v>
      </c>
      <c r="B8" s="396" t="s">
        <v>300</v>
      </c>
      <c r="C8" s="396"/>
      <c r="D8" s="288" t="s">
        <v>323</v>
      </c>
      <c r="E8" s="286" t="s">
        <v>322</v>
      </c>
      <c r="F8" s="287">
        <v>1</v>
      </c>
      <c r="G8" s="296"/>
      <c r="H8" s="270">
        <f>G8*F8</f>
        <v>0</v>
      </c>
      <c r="I8" s="190"/>
      <c r="J8" s="190"/>
      <c r="K8" s="276" t="s">
        <v>313</v>
      </c>
      <c r="M8" s="360" t="s">
        <v>51</v>
      </c>
      <c r="N8" s="407"/>
    </row>
    <row r="9" spans="1:14" ht="82.5" x14ac:dyDescent="0.25">
      <c r="A9" s="185" t="s">
        <v>276</v>
      </c>
      <c r="B9" s="352" t="s">
        <v>301</v>
      </c>
      <c r="C9" s="352"/>
      <c r="D9" s="282" t="s">
        <v>324</v>
      </c>
      <c r="E9" s="295" t="s">
        <v>322</v>
      </c>
      <c r="F9" s="153">
        <v>1</v>
      </c>
      <c r="G9" s="148"/>
      <c r="H9" s="245">
        <f>G9*F9</f>
        <v>0</v>
      </c>
      <c r="I9" s="190"/>
      <c r="J9" s="190"/>
      <c r="K9" s="276"/>
      <c r="M9" s="348" t="s">
        <v>315</v>
      </c>
      <c r="N9" s="348"/>
    </row>
    <row r="10" spans="1:14" ht="17.25" thickBot="1" x14ac:dyDescent="0.3">
      <c r="A10" s="186" t="s">
        <v>277</v>
      </c>
      <c r="B10" s="351" t="s">
        <v>302</v>
      </c>
      <c r="C10" s="351"/>
      <c r="D10" s="283" t="s">
        <v>325</v>
      </c>
      <c r="E10" s="297" t="s">
        <v>322</v>
      </c>
      <c r="F10" s="298">
        <v>1</v>
      </c>
      <c r="G10" s="149"/>
      <c r="H10" s="246">
        <f>G10*F10</f>
        <v>0</v>
      </c>
      <c r="I10" s="190"/>
      <c r="J10" s="190"/>
      <c r="K10" s="276"/>
    </row>
    <row r="11" spans="1:14" ht="15" customHeight="1" thickBot="1" x14ac:dyDescent="0.3">
      <c r="A11" s="142"/>
      <c r="B11" s="143"/>
      <c r="C11" s="143"/>
      <c r="D11" s="144"/>
      <c r="E11" s="356" t="s">
        <v>48</v>
      </c>
      <c r="F11" s="357"/>
      <c r="G11" s="357"/>
      <c r="H11" s="247">
        <f>SUM(H8:H10)</f>
        <v>0</v>
      </c>
      <c r="I11" s="191"/>
      <c r="J11" s="191"/>
      <c r="K11" s="276"/>
    </row>
    <row r="12" spans="1:14" ht="15" customHeight="1" thickBot="1" x14ac:dyDescent="0.3">
      <c r="A12" s="142"/>
      <c r="B12" s="143"/>
      <c r="C12" s="143"/>
      <c r="D12" s="144"/>
      <c r="E12" s="144"/>
      <c r="F12" s="144"/>
      <c r="G12" s="145"/>
      <c r="H12" s="248"/>
      <c r="I12" s="146"/>
      <c r="J12" s="146"/>
      <c r="K12" s="277"/>
    </row>
    <row r="13" spans="1:14" ht="15" customHeight="1" thickBot="1" x14ac:dyDescent="0.3">
      <c r="A13" s="362" t="s">
        <v>49</v>
      </c>
      <c r="B13" s="363"/>
      <c r="C13" s="363"/>
      <c r="D13" s="363"/>
      <c r="E13" s="363"/>
      <c r="F13" s="363"/>
      <c r="G13" s="363"/>
      <c r="H13" s="364"/>
      <c r="I13" s="144"/>
      <c r="J13" s="144"/>
      <c r="K13" s="278"/>
    </row>
    <row r="14" spans="1:14" ht="46.5" customHeight="1" x14ac:dyDescent="0.25">
      <c r="A14" s="187" t="s">
        <v>378</v>
      </c>
      <c r="B14" s="396" t="s">
        <v>259</v>
      </c>
      <c r="C14" s="396"/>
      <c r="D14" s="289" t="s">
        <v>326</v>
      </c>
      <c r="E14" s="286" t="s">
        <v>322</v>
      </c>
      <c r="F14" s="287">
        <v>1</v>
      </c>
      <c r="G14" s="204"/>
      <c r="H14" s="270">
        <f t="shared" ref="H14" si="0">G14*F14</f>
        <v>0</v>
      </c>
      <c r="I14" s="190"/>
      <c r="J14" s="190"/>
      <c r="K14" s="276" t="s">
        <v>313</v>
      </c>
    </row>
    <row r="15" spans="1:14" ht="28.5" customHeight="1" x14ac:dyDescent="0.25">
      <c r="A15" s="185" t="s">
        <v>379</v>
      </c>
      <c r="B15" s="352" t="s">
        <v>306</v>
      </c>
      <c r="C15" s="352"/>
      <c r="D15" s="284" t="s">
        <v>327</v>
      </c>
      <c r="E15" s="295" t="s">
        <v>322</v>
      </c>
      <c r="F15" s="153">
        <v>1</v>
      </c>
      <c r="G15" s="202"/>
      <c r="H15" s="245">
        <f>G15*F15</f>
        <v>0</v>
      </c>
      <c r="I15" s="190"/>
      <c r="J15" s="190"/>
      <c r="K15" s="277"/>
    </row>
    <row r="16" spans="1:14" ht="40.5" customHeight="1" x14ac:dyDescent="0.25">
      <c r="A16" s="185" t="s">
        <v>380</v>
      </c>
      <c r="B16" s="352" t="s">
        <v>305</v>
      </c>
      <c r="C16" s="352"/>
      <c r="D16" s="285" t="s">
        <v>328</v>
      </c>
      <c r="E16" s="295" t="s">
        <v>322</v>
      </c>
      <c r="F16" s="153">
        <v>1</v>
      </c>
      <c r="G16" s="199"/>
      <c r="H16" s="245">
        <f t="shared" ref="H16:H20" si="1">G16*F16</f>
        <v>0</v>
      </c>
      <c r="I16" s="224"/>
      <c r="J16" s="224"/>
      <c r="K16" s="277"/>
      <c r="L16" s="271"/>
    </row>
    <row r="17" spans="1:14" ht="24.75" x14ac:dyDescent="0.25">
      <c r="A17" s="185" t="s">
        <v>381</v>
      </c>
      <c r="B17" s="408" t="s">
        <v>342</v>
      </c>
      <c r="C17" s="408"/>
      <c r="D17" s="285" t="s">
        <v>343</v>
      </c>
      <c r="E17" s="295" t="s">
        <v>322</v>
      </c>
      <c r="F17" s="153">
        <v>1</v>
      </c>
      <c r="G17" s="202"/>
      <c r="H17" s="245">
        <f t="shared" si="1"/>
        <v>0</v>
      </c>
      <c r="I17" s="279"/>
      <c r="J17" s="279"/>
      <c r="K17" s="277"/>
      <c r="L17" s="240"/>
    </row>
    <row r="18" spans="1:14" ht="90.75" x14ac:dyDescent="0.25">
      <c r="A18" s="185" t="s">
        <v>382</v>
      </c>
      <c r="B18" s="408" t="s">
        <v>336</v>
      </c>
      <c r="C18" s="408"/>
      <c r="D18" s="285" t="s">
        <v>337</v>
      </c>
      <c r="E18" s="295" t="s">
        <v>322</v>
      </c>
      <c r="F18" s="153">
        <v>1</v>
      </c>
      <c r="G18" s="202"/>
      <c r="H18" s="245">
        <f t="shared" si="1"/>
        <v>0</v>
      </c>
      <c r="I18" s="279"/>
      <c r="J18" s="279"/>
      <c r="K18" s="277"/>
      <c r="L18" s="240"/>
    </row>
    <row r="19" spans="1:14" ht="99" x14ac:dyDescent="0.25">
      <c r="A19" s="185" t="s">
        <v>383</v>
      </c>
      <c r="B19" s="393" t="s">
        <v>335</v>
      </c>
      <c r="C19" s="393"/>
      <c r="D19" s="292" t="s">
        <v>338</v>
      </c>
      <c r="E19" s="295" t="s">
        <v>322</v>
      </c>
      <c r="F19" s="153">
        <v>1</v>
      </c>
      <c r="G19" s="202"/>
      <c r="H19" s="245">
        <f t="shared" si="1"/>
        <v>0</v>
      </c>
      <c r="I19" s="279"/>
      <c r="J19" s="279"/>
      <c r="K19" s="277"/>
      <c r="L19" s="240"/>
    </row>
    <row r="20" spans="1:14" ht="51" customHeight="1" x14ac:dyDescent="0.25">
      <c r="A20" s="184" t="s">
        <v>384</v>
      </c>
      <c r="B20" s="394" t="s">
        <v>333</v>
      </c>
      <c r="C20" s="394"/>
      <c r="D20" s="282" t="s">
        <v>334</v>
      </c>
      <c r="E20" s="295" t="s">
        <v>322</v>
      </c>
      <c r="F20" s="153">
        <v>1</v>
      </c>
      <c r="G20" s="202"/>
      <c r="H20" s="245">
        <f t="shared" si="1"/>
        <v>0</v>
      </c>
      <c r="I20" s="135"/>
      <c r="J20" s="135"/>
      <c r="K20" s="277"/>
      <c r="M20"/>
      <c r="N20"/>
    </row>
    <row r="21" spans="1:14" s="239" customFormat="1" ht="49.5" x14ac:dyDescent="0.25">
      <c r="A21" s="300" t="s">
        <v>385</v>
      </c>
      <c r="B21" s="394" t="s">
        <v>331</v>
      </c>
      <c r="C21" s="394"/>
      <c r="D21" s="282" t="s">
        <v>332</v>
      </c>
      <c r="E21" s="295" t="s">
        <v>322</v>
      </c>
      <c r="F21" s="153">
        <v>1</v>
      </c>
      <c r="G21" s="299"/>
      <c r="H21" s="301">
        <f>G21*F21</f>
        <v>0</v>
      </c>
      <c r="I21" s="238"/>
      <c r="J21" s="238"/>
      <c r="K21" s="276"/>
    </row>
    <row r="22" spans="1:14" ht="42.75" customHeight="1" thickBot="1" x14ac:dyDescent="0.3">
      <c r="A22" s="186" t="s">
        <v>386</v>
      </c>
      <c r="B22" s="351" t="s">
        <v>307</v>
      </c>
      <c r="C22" s="351"/>
      <c r="D22" s="302" t="s">
        <v>344</v>
      </c>
      <c r="E22" s="297" t="s">
        <v>322</v>
      </c>
      <c r="F22" s="298">
        <v>1</v>
      </c>
      <c r="G22" s="156"/>
      <c r="H22" s="246">
        <f>G22*F22</f>
        <v>0</v>
      </c>
      <c r="I22" s="190"/>
      <c r="J22" s="190"/>
      <c r="K22" s="277"/>
    </row>
    <row r="23" spans="1:14" ht="14.25" customHeight="1" thickBot="1" x14ac:dyDescent="0.3">
      <c r="A23" s="142"/>
      <c r="B23" s="147"/>
      <c r="C23" s="147"/>
      <c r="D23" s="201"/>
      <c r="E23" s="356" t="s">
        <v>50</v>
      </c>
      <c r="F23" s="357"/>
      <c r="G23" s="357"/>
      <c r="H23" s="247">
        <f>SUM(H14:H22)</f>
        <v>0</v>
      </c>
      <c r="I23" s="191"/>
      <c r="J23" s="191"/>
      <c r="K23" s="277"/>
    </row>
    <row r="24" spans="1:14" ht="15" customHeight="1" thickBot="1" x14ac:dyDescent="0.3">
      <c r="A24" s="142"/>
      <c r="B24" s="147"/>
      <c r="C24" s="147"/>
      <c r="D24" s="144"/>
      <c r="E24" s="144"/>
      <c r="F24" s="144"/>
      <c r="G24" s="145"/>
      <c r="H24" s="248"/>
      <c r="I24" s="146"/>
      <c r="J24" s="146"/>
      <c r="K24" s="277"/>
    </row>
    <row r="25" spans="1:14" ht="15" customHeight="1" thickBot="1" x14ac:dyDescent="0.3">
      <c r="A25" s="362" t="s">
        <v>258</v>
      </c>
      <c r="B25" s="363"/>
      <c r="C25" s="363"/>
      <c r="D25" s="363"/>
      <c r="E25" s="363"/>
      <c r="F25" s="363"/>
      <c r="G25" s="363"/>
      <c r="H25" s="364"/>
      <c r="I25" s="140"/>
      <c r="J25" s="140"/>
      <c r="K25" s="278"/>
    </row>
    <row r="26" spans="1:14" ht="57" thickBot="1" x14ac:dyDescent="0.3">
      <c r="A26" s="303" t="s">
        <v>387</v>
      </c>
      <c r="B26" s="368" t="s">
        <v>330</v>
      </c>
      <c r="C26" s="368"/>
      <c r="D26" s="304" t="s">
        <v>329</v>
      </c>
      <c r="E26" s="309" t="s">
        <v>322</v>
      </c>
      <c r="F26" s="306">
        <v>1</v>
      </c>
      <c r="G26" s="307"/>
      <c r="H26" s="308">
        <f>G26*F26</f>
        <v>0</v>
      </c>
      <c r="I26" s="140"/>
      <c r="J26" s="140"/>
      <c r="K26" s="276" t="s">
        <v>313</v>
      </c>
      <c r="L26" s="192"/>
      <c r="M26" s="192"/>
      <c r="N26" s="192"/>
    </row>
    <row r="27" spans="1:14" ht="15" customHeight="1" thickBot="1" x14ac:dyDescent="0.3">
      <c r="E27" s="335" t="s">
        <v>279</v>
      </c>
      <c r="F27" s="336"/>
      <c r="G27" s="336"/>
      <c r="H27" s="249">
        <f>SUM(H26:H26)</f>
        <v>0</v>
      </c>
      <c r="I27" s="193"/>
      <c r="J27" s="193"/>
      <c r="K27" s="277"/>
      <c r="M27"/>
      <c r="N27"/>
    </row>
    <row r="28" spans="1:14" ht="15" customHeight="1" thickBot="1" x14ac:dyDescent="0.3">
      <c r="K28" s="277"/>
    </row>
    <row r="29" spans="1:14" ht="15" customHeight="1" thickBot="1" x14ac:dyDescent="0.3">
      <c r="A29" s="362" t="s">
        <v>363</v>
      </c>
      <c r="B29" s="363"/>
      <c r="C29" s="363"/>
      <c r="D29" s="363"/>
      <c r="E29" s="363"/>
      <c r="F29" s="363"/>
      <c r="G29" s="363"/>
      <c r="H29" s="364"/>
      <c r="I29" s="140"/>
      <c r="J29" s="140"/>
      <c r="K29" s="278"/>
      <c r="M29"/>
      <c r="N29"/>
    </row>
    <row r="30" spans="1:14" s="239" customFormat="1" ht="21" customHeight="1" x14ac:dyDescent="0.25">
      <c r="A30" s="236" t="s">
        <v>388</v>
      </c>
      <c r="B30" s="397" t="s">
        <v>280</v>
      </c>
      <c r="C30" s="397"/>
      <c r="D30" s="288" t="s">
        <v>339</v>
      </c>
      <c r="E30" s="286" t="s">
        <v>322</v>
      </c>
      <c r="F30" s="287">
        <v>1</v>
      </c>
      <c r="G30" s="237"/>
      <c r="H30" s="252">
        <f>G30*F30</f>
        <v>0</v>
      </c>
      <c r="I30" s="238"/>
      <c r="J30" s="238"/>
      <c r="K30" s="321" t="s">
        <v>313</v>
      </c>
    </row>
    <row r="31" spans="1:14" ht="27" customHeight="1" x14ac:dyDescent="0.25">
      <c r="A31" s="184" t="s">
        <v>389</v>
      </c>
      <c r="B31" s="394" t="s">
        <v>286</v>
      </c>
      <c r="C31" s="394"/>
      <c r="D31" s="282" t="s">
        <v>340</v>
      </c>
      <c r="E31" s="295" t="s">
        <v>322</v>
      </c>
      <c r="F31" s="153">
        <v>1</v>
      </c>
      <c r="G31" s="202"/>
      <c r="H31" s="251">
        <f>G31*F31</f>
        <v>0</v>
      </c>
      <c r="I31" s="193"/>
      <c r="J31" s="193"/>
      <c r="K31" s="321"/>
      <c r="M31"/>
      <c r="N31"/>
    </row>
    <row r="32" spans="1:14" ht="25.9" customHeight="1" thickBot="1" x14ac:dyDescent="0.3">
      <c r="A32" s="200" t="s">
        <v>390</v>
      </c>
      <c r="B32" s="398" t="s">
        <v>287</v>
      </c>
      <c r="C32" s="398"/>
      <c r="D32" s="283" t="s">
        <v>341</v>
      </c>
      <c r="E32" s="297" t="s">
        <v>322</v>
      </c>
      <c r="F32" s="298">
        <v>1</v>
      </c>
      <c r="G32" s="156"/>
      <c r="H32" s="253">
        <f t="shared" ref="H32" si="2">G32*F32</f>
        <v>0</v>
      </c>
      <c r="I32" s="135"/>
      <c r="J32" s="135"/>
      <c r="K32" s="321"/>
      <c r="M32"/>
      <c r="N32"/>
    </row>
    <row r="33" spans="1:14" ht="15" customHeight="1" thickBot="1" x14ac:dyDescent="0.3">
      <c r="A33" s="142"/>
      <c r="B33" s="147"/>
      <c r="C33" s="147"/>
      <c r="D33" s="144"/>
      <c r="E33" s="335" t="s">
        <v>364</v>
      </c>
      <c r="F33" s="336"/>
      <c r="G33" s="336"/>
      <c r="H33" s="249">
        <f>SUM(H30:H32)</f>
        <v>0</v>
      </c>
      <c r="K33" s="321"/>
      <c r="M33"/>
      <c r="N33"/>
    </row>
    <row r="34" spans="1:14" ht="15" customHeight="1" thickBot="1" x14ac:dyDescent="0.3">
      <c r="K34" s="277"/>
    </row>
    <row r="35" spans="1:14" ht="15.75" thickBot="1" x14ac:dyDescent="0.3">
      <c r="A35" s="370" t="s">
        <v>365</v>
      </c>
      <c r="B35" s="371"/>
      <c r="C35" s="371"/>
      <c r="D35" s="371"/>
      <c r="E35" s="371"/>
      <c r="F35" s="371"/>
      <c r="G35" s="371"/>
      <c r="H35" s="372"/>
      <c r="I35" s="140"/>
      <c r="J35" s="140"/>
      <c r="K35" s="278"/>
      <c r="M35"/>
      <c r="N35"/>
    </row>
    <row r="36" spans="1:14" ht="90.75" x14ac:dyDescent="0.25">
      <c r="A36" s="187" t="s">
        <v>391</v>
      </c>
      <c r="B36" s="409" t="s">
        <v>377</v>
      </c>
      <c r="C36" s="409"/>
      <c r="D36" s="318" t="s">
        <v>414</v>
      </c>
      <c r="E36" s="286" t="s">
        <v>322</v>
      </c>
      <c r="F36" s="287">
        <v>1</v>
      </c>
      <c r="G36" s="205"/>
      <c r="H36" s="250">
        <f t="shared" ref="H36:H37" si="3">G36*F36</f>
        <v>0</v>
      </c>
      <c r="I36" s="140"/>
      <c r="J36" s="140"/>
      <c r="K36" s="322" t="s">
        <v>313</v>
      </c>
      <c r="M36"/>
      <c r="N36"/>
    </row>
    <row r="37" spans="1:14" ht="99" x14ac:dyDescent="0.25">
      <c r="A37" s="185" t="s">
        <v>392</v>
      </c>
      <c r="B37" s="352" t="s">
        <v>358</v>
      </c>
      <c r="C37" s="352"/>
      <c r="D37" s="292" t="s">
        <v>362</v>
      </c>
      <c r="E37" s="295" t="s">
        <v>322</v>
      </c>
      <c r="F37" s="153">
        <v>1</v>
      </c>
      <c r="G37" s="202"/>
      <c r="H37" s="251">
        <f t="shared" si="3"/>
        <v>0</v>
      </c>
      <c r="I37" s="140"/>
      <c r="J37" s="140"/>
      <c r="K37" s="322"/>
      <c r="M37"/>
      <c r="N37"/>
    </row>
    <row r="38" spans="1:14" ht="99" x14ac:dyDescent="0.25">
      <c r="A38" s="185" t="s">
        <v>393</v>
      </c>
      <c r="B38" s="352" t="s">
        <v>357</v>
      </c>
      <c r="C38" s="352"/>
      <c r="D38" s="284" t="s">
        <v>361</v>
      </c>
      <c r="E38" s="295" t="s">
        <v>322</v>
      </c>
      <c r="F38" s="153">
        <v>1</v>
      </c>
      <c r="G38" s="202"/>
      <c r="H38" s="251">
        <f>G38*F38</f>
        <v>0</v>
      </c>
      <c r="K38" s="322"/>
    </row>
    <row r="39" spans="1:14" ht="49.5" x14ac:dyDescent="0.25">
      <c r="A39" s="185" t="s">
        <v>394</v>
      </c>
      <c r="B39" s="352" t="s">
        <v>367</v>
      </c>
      <c r="C39" s="352"/>
      <c r="D39" s="284" t="s">
        <v>368</v>
      </c>
      <c r="E39" s="295" t="s">
        <v>322</v>
      </c>
      <c r="F39" s="153">
        <v>1</v>
      </c>
      <c r="G39" s="202"/>
      <c r="H39" s="251">
        <f>G39*F39</f>
        <v>0</v>
      </c>
      <c r="K39" s="322"/>
    </row>
    <row r="40" spans="1:14" ht="25.5" thickBot="1" x14ac:dyDescent="0.3">
      <c r="A40" s="186" t="s">
        <v>395</v>
      </c>
      <c r="B40" s="351" t="s">
        <v>354</v>
      </c>
      <c r="C40" s="351"/>
      <c r="D40" s="283" t="s">
        <v>355</v>
      </c>
      <c r="E40" s="297" t="s">
        <v>322</v>
      </c>
      <c r="F40" s="298">
        <v>1</v>
      </c>
      <c r="G40" s="156"/>
      <c r="H40" s="253">
        <f>G40*F40</f>
        <v>0</v>
      </c>
      <c r="I40" s="140"/>
      <c r="J40" s="140"/>
      <c r="K40" s="322"/>
      <c r="M40"/>
      <c r="N40"/>
    </row>
    <row r="41" spans="1:14" ht="15" customHeight="1" thickBot="1" x14ac:dyDescent="0.3">
      <c r="A41" s="142"/>
      <c r="B41" s="147"/>
      <c r="C41" s="147"/>
      <c r="D41" s="144"/>
      <c r="E41" s="335" t="s">
        <v>366</v>
      </c>
      <c r="F41" s="336"/>
      <c r="G41" s="336"/>
      <c r="H41" s="249">
        <f>SUM(H36:H40)</f>
        <v>0</v>
      </c>
      <c r="K41" s="277"/>
      <c r="M41"/>
      <c r="N41"/>
    </row>
    <row r="42" spans="1:14" ht="15" customHeight="1" thickBot="1" x14ac:dyDescent="0.3">
      <c r="I42" s="131"/>
      <c r="J42" s="131"/>
      <c r="K42" s="277"/>
    </row>
    <row r="43" spans="1:14" s="192" customFormat="1" ht="13.5" thickBot="1" x14ac:dyDescent="0.3">
      <c r="A43" s="365" t="s">
        <v>345</v>
      </c>
      <c r="B43" s="366"/>
      <c r="C43" s="366"/>
      <c r="D43" s="366"/>
      <c r="E43" s="366"/>
      <c r="F43" s="366"/>
      <c r="G43" s="366"/>
      <c r="H43" s="367"/>
      <c r="I43" s="131"/>
      <c r="J43" s="131"/>
      <c r="K43" s="278"/>
    </row>
    <row r="44" spans="1:14" ht="60" customHeight="1" thickBot="1" x14ac:dyDescent="0.3">
      <c r="A44" s="305" t="s">
        <v>396</v>
      </c>
      <c r="B44" s="361" t="s">
        <v>347</v>
      </c>
      <c r="C44" s="361"/>
      <c r="D44" s="310" t="s">
        <v>348</v>
      </c>
      <c r="E44" s="309" t="s">
        <v>322</v>
      </c>
      <c r="F44" s="306">
        <v>1</v>
      </c>
      <c r="G44" s="307"/>
      <c r="H44" s="308">
        <f>G44*F44</f>
        <v>0</v>
      </c>
      <c r="I44" s="131"/>
      <c r="J44" s="131"/>
      <c r="K44" s="276" t="s">
        <v>313</v>
      </c>
      <c r="L44" s="271"/>
    </row>
    <row r="45" spans="1:14" ht="15.75" thickBot="1" x14ac:dyDescent="0.3">
      <c r="D45" s="131"/>
      <c r="E45" s="335" t="s">
        <v>346</v>
      </c>
      <c r="F45" s="336"/>
      <c r="G45" s="336"/>
      <c r="H45" s="290">
        <f>H44</f>
        <v>0</v>
      </c>
      <c r="I45" s="131"/>
      <c r="J45" s="131"/>
      <c r="K45" s="277"/>
      <c r="M45"/>
      <c r="N45"/>
    </row>
    <row r="46" spans="1:14" ht="15" customHeight="1" thickBot="1" x14ac:dyDescent="0.3">
      <c r="K46" s="277"/>
    </row>
    <row r="47" spans="1:14" ht="15" customHeight="1" x14ac:dyDescent="0.25">
      <c r="C47" s="330" t="s">
        <v>53</v>
      </c>
      <c r="D47" s="331"/>
      <c r="E47" s="331"/>
      <c r="F47" s="331"/>
      <c r="G47" s="332"/>
      <c r="H47" s="254">
        <f>H11+H23+H27+H41+H33+H45</f>
        <v>0</v>
      </c>
      <c r="I47" s="193"/>
      <c r="J47" s="193"/>
      <c r="K47" s="277"/>
      <c r="M47" s="194"/>
      <c r="N47" s="194"/>
    </row>
    <row r="48" spans="1:14" ht="15" customHeight="1" x14ac:dyDescent="0.25">
      <c r="C48" s="327" t="s">
        <v>285</v>
      </c>
      <c r="D48" s="328"/>
      <c r="E48" s="328"/>
      <c r="F48" s="328"/>
      <c r="G48" s="329"/>
      <c r="H48" s="293">
        <f>H47*(20/100)</f>
        <v>0</v>
      </c>
      <c r="I48" s="193"/>
      <c r="J48" s="193"/>
      <c r="K48" s="277"/>
    </row>
    <row r="49" spans="1:14" ht="15" customHeight="1" thickBot="1" x14ac:dyDescent="0.3">
      <c r="C49" s="324" t="s">
        <v>54</v>
      </c>
      <c r="D49" s="325"/>
      <c r="E49" s="325"/>
      <c r="F49" s="325"/>
      <c r="G49" s="326"/>
      <c r="H49" s="255">
        <f>H47*H48</f>
        <v>0</v>
      </c>
      <c r="I49" s="193"/>
      <c r="J49" s="193"/>
      <c r="K49" s="277"/>
    </row>
    <row r="50" spans="1:14" ht="15" customHeight="1" x14ac:dyDescent="0.25">
      <c r="F50" s="133"/>
      <c r="G50" s="134"/>
      <c r="I50" s="193"/>
      <c r="J50" s="193"/>
      <c r="K50" s="277"/>
    </row>
    <row r="51" spans="1:14" s="139" customFormat="1" ht="15" customHeight="1" x14ac:dyDescent="0.25">
      <c r="A51" s="388" t="s">
        <v>55</v>
      </c>
      <c r="B51" s="388"/>
      <c r="C51" s="388"/>
      <c r="D51" s="388"/>
      <c r="E51" s="388"/>
      <c r="F51" s="388"/>
      <c r="G51" s="388"/>
      <c r="H51" s="388"/>
      <c r="I51" s="195"/>
      <c r="J51" s="195"/>
      <c r="K51" s="277"/>
      <c r="L51" s="133"/>
      <c r="M51" s="133"/>
      <c r="N51" s="133"/>
    </row>
    <row r="52" spans="1:14" ht="15" customHeight="1" thickBot="1" x14ac:dyDescent="0.3">
      <c r="F52" s="131"/>
      <c r="G52" s="134"/>
      <c r="K52" s="277"/>
    </row>
    <row r="53" spans="1:14" s="132" customFormat="1" ht="23.25" thickBot="1" x14ac:dyDescent="0.3">
      <c r="A53" s="157" t="s">
        <v>261</v>
      </c>
      <c r="B53" s="369" t="s">
        <v>260</v>
      </c>
      <c r="C53" s="369"/>
      <c r="D53" s="158"/>
      <c r="E53" s="158" t="s">
        <v>56</v>
      </c>
      <c r="F53" s="158" t="s">
        <v>111</v>
      </c>
      <c r="G53" s="159" t="s">
        <v>44</v>
      </c>
      <c r="H53" s="160" t="s">
        <v>45</v>
      </c>
      <c r="I53" s="189"/>
      <c r="J53" s="189"/>
      <c r="K53" s="277"/>
      <c r="M53" s="349" t="s">
        <v>46</v>
      </c>
      <c r="N53" s="349"/>
    </row>
    <row r="54" spans="1:14" s="132" customFormat="1" ht="16.5" customHeight="1" thickBot="1" x14ac:dyDescent="0.3">
      <c r="A54" s="362" t="s">
        <v>49</v>
      </c>
      <c r="B54" s="363"/>
      <c r="C54" s="363"/>
      <c r="D54" s="363"/>
      <c r="E54" s="363"/>
      <c r="F54" s="363"/>
      <c r="G54" s="363"/>
      <c r="H54" s="364"/>
      <c r="I54" s="189"/>
      <c r="J54" s="189"/>
      <c r="K54" s="278"/>
      <c r="M54" s="131"/>
      <c r="N54" s="131"/>
    </row>
    <row r="55" spans="1:14" s="132" customFormat="1" ht="57" thickBot="1" x14ac:dyDescent="0.3">
      <c r="A55" s="305" t="s">
        <v>397</v>
      </c>
      <c r="B55" s="361" t="s">
        <v>303</v>
      </c>
      <c r="C55" s="361"/>
      <c r="D55" s="311" t="s">
        <v>304</v>
      </c>
      <c r="E55" s="309" t="s">
        <v>318</v>
      </c>
      <c r="F55" s="312"/>
      <c r="G55" s="312"/>
      <c r="H55" s="313">
        <f>G55*F55</f>
        <v>0</v>
      </c>
      <c r="I55" s="189"/>
      <c r="J55" s="189"/>
      <c r="K55" s="276" t="s">
        <v>313</v>
      </c>
      <c r="M55" s="131"/>
      <c r="N55" s="131"/>
    </row>
    <row r="56" spans="1:14" ht="15" customHeight="1" thickBot="1" x14ac:dyDescent="0.3">
      <c r="A56" s="142"/>
      <c r="B56" s="147"/>
      <c r="C56" s="147"/>
      <c r="D56" s="144"/>
      <c r="E56" s="335" t="s">
        <v>50</v>
      </c>
      <c r="F56" s="336"/>
      <c r="G56" s="336"/>
      <c r="H56" s="249">
        <f>H55</f>
        <v>0</v>
      </c>
      <c r="K56" s="277"/>
    </row>
    <row r="57" spans="1:14" ht="15" customHeight="1" thickBot="1" x14ac:dyDescent="0.25">
      <c r="A57" s="142"/>
      <c r="B57" s="147"/>
      <c r="C57" s="147"/>
      <c r="D57" s="144"/>
      <c r="E57" s="201"/>
      <c r="H57" s="256"/>
      <c r="K57" s="277"/>
    </row>
    <row r="58" spans="1:14" ht="15" customHeight="1" thickBot="1" x14ac:dyDescent="0.3">
      <c r="A58" s="370" t="s">
        <v>273</v>
      </c>
      <c r="B58" s="371"/>
      <c r="C58" s="371"/>
      <c r="D58" s="371"/>
      <c r="E58" s="371"/>
      <c r="F58" s="371"/>
      <c r="G58" s="371"/>
      <c r="H58" s="372"/>
      <c r="K58" s="278"/>
    </row>
    <row r="59" spans="1:14" ht="91.5" thickBot="1" x14ac:dyDescent="0.3">
      <c r="A59" s="305" t="s">
        <v>398</v>
      </c>
      <c r="B59" s="361" t="s">
        <v>308</v>
      </c>
      <c r="C59" s="361"/>
      <c r="D59" s="304" t="s">
        <v>353</v>
      </c>
      <c r="E59" s="309" t="s">
        <v>318</v>
      </c>
      <c r="F59" s="307"/>
      <c r="G59" s="307"/>
      <c r="H59" s="308">
        <f>G59*F59</f>
        <v>0</v>
      </c>
      <c r="K59" s="276" t="s">
        <v>313</v>
      </c>
    </row>
    <row r="60" spans="1:14" ht="15" customHeight="1" thickBot="1" x14ac:dyDescent="0.3">
      <c r="A60" s="142"/>
      <c r="B60" s="147"/>
      <c r="C60" s="147"/>
      <c r="D60" s="144"/>
      <c r="E60" s="335" t="s">
        <v>274</v>
      </c>
      <c r="F60" s="336"/>
      <c r="G60" s="336"/>
      <c r="H60" s="249">
        <f>H59</f>
        <v>0</v>
      </c>
      <c r="K60" s="277"/>
    </row>
    <row r="61" spans="1:14" ht="15" customHeight="1" thickBot="1" x14ac:dyDescent="0.25">
      <c r="A61" s="142"/>
      <c r="B61" s="147"/>
      <c r="C61" s="147"/>
      <c r="D61" s="144"/>
      <c r="E61" s="201"/>
      <c r="F61" s="192"/>
      <c r="H61" s="256"/>
      <c r="K61" s="277"/>
    </row>
    <row r="62" spans="1:14" ht="15.75" thickBot="1" x14ac:dyDescent="0.3">
      <c r="A62" s="356" t="s">
        <v>349</v>
      </c>
      <c r="B62" s="357"/>
      <c r="C62" s="357"/>
      <c r="D62" s="357"/>
      <c r="E62" s="357"/>
      <c r="F62" s="357"/>
      <c r="G62" s="357"/>
      <c r="H62" s="358"/>
      <c r="K62" s="278"/>
      <c r="M62"/>
      <c r="N62"/>
    </row>
    <row r="63" spans="1:14" ht="75" thickBot="1" x14ac:dyDescent="0.3">
      <c r="A63" s="305" t="s">
        <v>399</v>
      </c>
      <c r="B63" s="368" t="s">
        <v>352</v>
      </c>
      <c r="C63" s="368"/>
      <c r="D63" s="314" t="s">
        <v>350</v>
      </c>
      <c r="E63" s="309" t="s">
        <v>56</v>
      </c>
      <c r="F63" s="306">
        <v>2</v>
      </c>
      <c r="G63" s="307"/>
      <c r="H63" s="308">
        <f>G63*F63</f>
        <v>0</v>
      </c>
      <c r="I63" s="140"/>
      <c r="J63" s="135"/>
      <c r="K63" s="276" t="s">
        <v>313</v>
      </c>
      <c r="M63"/>
      <c r="N63"/>
    </row>
    <row r="64" spans="1:14" ht="15" customHeight="1" thickBot="1" x14ac:dyDescent="0.3">
      <c r="A64" s="142"/>
      <c r="B64" s="147"/>
      <c r="C64" s="147"/>
      <c r="D64" s="144"/>
      <c r="E64" s="335" t="s">
        <v>351</v>
      </c>
      <c r="F64" s="336"/>
      <c r="G64" s="336"/>
      <c r="H64" s="249">
        <f>H63</f>
        <v>0</v>
      </c>
      <c r="K64" s="277"/>
    </row>
    <row r="65" spans="1:14" ht="15" customHeight="1" thickBot="1" x14ac:dyDescent="0.25">
      <c r="A65" s="142"/>
      <c r="B65" s="147"/>
      <c r="C65" s="147"/>
      <c r="D65" s="144"/>
      <c r="E65" s="201"/>
      <c r="F65" s="192"/>
      <c r="H65" s="256"/>
      <c r="K65" s="277"/>
    </row>
    <row r="66" spans="1:14" ht="15" customHeight="1" thickBot="1" x14ac:dyDescent="0.3">
      <c r="A66" s="404" t="s">
        <v>57</v>
      </c>
      <c r="B66" s="405"/>
      <c r="C66" s="405"/>
      <c r="D66" s="405"/>
      <c r="E66" s="405"/>
      <c r="F66" s="405"/>
      <c r="G66" s="405"/>
      <c r="H66" s="406"/>
      <c r="I66" s="135"/>
      <c r="J66" s="135"/>
      <c r="K66" s="278"/>
    </row>
    <row r="67" spans="1:14" s="133" customFormat="1" ht="45.75" customHeight="1" thickBot="1" x14ac:dyDescent="0.3">
      <c r="A67" s="157" t="s">
        <v>261</v>
      </c>
      <c r="B67" s="161" t="s">
        <v>262</v>
      </c>
      <c r="C67" s="161"/>
      <c r="D67" s="158" t="s">
        <v>263</v>
      </c>
      <c r="E67" s="161" t="s">
        <v>56</v>
      </c>
      <c r="F67" s="161" t="s">
        <v>111</v>
      </c>
      <c r="G67" s="159" t="s">
        <v>59</v>
      </c>
      <c r="H67" s="160" t="s">
        <v>45</v>
      </c>
      <c r="I67" s="140"/>
      <c r="J67" s="140"/>
      <c r="K67" s="322" t="s">
        <v>314</v>
      </c>
      <c r="L67" s="131"/>
      <c r="M67" s="359" t="s">
        <v>43</v>
      </c>
      <c r="N67" s="359"/>
    </row>
    <row r="68" spans="1:14" ht="15" customHeight="1" x14ac:dyDescent="0.25">
      <c r="A68" s="340" t="s">
        <v>1</v>
      </c>
      <c r="B68" s="341"/>
      <c r="C68" s="341"/>
      <c r="D68" s="164"/>
      <c r="E68" s="165"/>
      <c r="F68" s="166"/>
      <c r="G68" s="167"/>
      <c r="H68" s="168"/>
      <c r="K68" s="322"/>
      <c r="M68" s="349" t="s">
        <v>46</v>
      </c>
      <c r="N68" s="349"/>
    </row>
    <row r="69" spans="1:14" ht="11.25" customHeight="1" x14ac:dyDescent="0.25">
      <c r="A69" s="199" t="s">
        <v>400</v>
      </c>
      <c r="B69" s="355" t="s">
        <v>370</v>
      </c>
      <c r="C69" s="355"/>
      <c r="D69" s="199"/>
      <c r="E69" s="216" t="s">
        <v>281</v>
      </c>
      <c r="F69" s="154">
        <f>638.93+0.2</f>
        <v>639.13</v>
      </c>
      <c r="G69" s="208"/>
      <c r="H69" s="251">
        <f t="shared" ref="H69:H73" si="4">G69*F69</f>
        <v>0</v>
      </c>
      <c r="K69" s="322"/>
      <c r="M69" s="360" t="s">
        <v>51</v>
      </c>
      <c r="N69" s="360"/>
    </row>
    <row r="70" spans="1:14" ht="11.25" customHeight="1" x14ac:dyDescent="0.25">
      <c r="A70" s="199" t="s">
        <v>402</v>
      </c>
      <c r="B70" s="355" t="s">
        <v>319</v>
      </c>
      <c r="C70" s="355"/>
      <c r="D70" s="199"/>
      <c r="E70" s="216" t="s">
        <v>281</v>
      </c>
      <c r="F70" s="155">
        <v>0.5</v>
      </c>
      <c r="G70" s="208"/>
      <c r="H70" s="251">
        <f t="shared" si="4"/>
        <v>0</v>
      </c>
      <c r="K70" s="322"/>
      <c r="M70" s="348" t="s">
        <v>52</v>
      </c>
      <c r="N70" s="348"/>
    </row>
    <row r="71" spans="1:14" ht="11.25" customHeight="1" x14ac:dyDescent="0.25">
      <c r="A71" s="199" t="s">
        <v>403</v>
      </c>
      <c r="B71" s="353" t="s">
        <v>321</v>
      </c>
      <c r="C71" s="354"/>
      <c r="D71" s="199"/>
      <c r="E71" s="216" t="s">
        <v>281</v>
      </c>
      <c r="F71" s="155">
        <v>1660</v>
      </c>
      <c r="G71" s="208"/>
      <c r="H71" s="251"/>
      <c r="K71" s="322"/>
      <c r="M71" s="281"/>
      <c r="N71" s="281"/>
    </row>
    <row r="72" spans="1:14" ht="25.15" customHeight="1" x14ac:dyDescent="0.25">
      <c r="A72" s="199" t="s">
        <v>404</v>
      </c>
      <c r="B72" s="355" t="s">
        <v>296</v>
      </c>
      <c r="C72" s="355"/>
      <c r="D72" s="199"/>
      <c r="E72" s="216" t="s">
        <v>281</v>
      </c>
      <c r="F72" s="155">
        <v>1</v>
      </c>
      <c r="G72" s="208"/>
      <c r="H72" s="251">
        <f t="shared" si="4"/>
        <v>0</v>
      </c>
      <c r="I72" s="131"/>
      <c r="J72" s="131"/>
      <c r="K72" s="322"/>
    </row>
    <row r="73" spans="1:14" ht="15" customHeight="1" thickBot="1" x14ac:dyDescent="0.3">
      <c r="A73" s="199" t="s">
        <v>405</v>
      </c>
      <c r="B73" s="350" t="s">
        <v>299</v>
      </c>
      <c r="C73" s="350"/>
      <c r="D73" s="269"/>
      <c r="E73" s="214" t="s">
        <v>56</v>
      </c>
      <c r="F73" s="268">
        <v>13</v>
      </c>
      <c r="G73" s="210"/>
      <c r="H73" s="253">
        <f t="shared" si="4"/>
        <v>0</v>
      </c>
      <c r="I73" s="131"/>
      <c r="J73" s="131"/>
      <c r="K73" s="322"/>
    </row>
    <row r="74" spans="1:14" ht="15" customHeight="1" thickBot="1" x14ac:dyDescent="0.3">
      <c r="A74" s="337" t="s">
        <v>282</v>
      </c>
      <c r="B74" s="338"/>
      <c r="C74" s="339"/>
      <c r="D74" s="264"/>
      <c r="E74" s="264"/>
      <c r="F74" s="265"/>
      <c r="G74" s="266"/>
      <c r="H74" s="267"/>
      <c r="I74" s="190"/>
      <c r="J74" s="190"/>
      <c r="K74" s="322"/>
    </row>
    <row r="75" spans="1:14" ht="24.6" customHeight="1" thickBot="1" x14ac:dyDescent="0.3">
      <c r="A75" s="199" t="s">
        <v>406</v>
      </c>
      <c r="B75" s="346" t="s">
        <v>20</v>
      </c>
      <c r="C75" s="346"/>
      <c r="D75" s="312"/>
      <c r="E75" s="316" t="s">
        <v>281</v>
      </c>
      <c r="F75" s="315">
        <v>3.7</v>
      </c>
      <c r="G75" s="317"/>
      <c r="H75" s="308">
        <f>G75*F75</f>
        <v>0</v>
      </c>
      <c r="I75" s="190"/>
      <c r="J75" s="190"/>
      <c r="K75" s="322"/>
    </row>
    <row r="76" spans="1:14" ht="15" customHeight="1" thickBot="1" x14ac:dyDescent="0.3">
      <c r="E76" s="335" t="s">
        <v>60</v>
      </c>
      <c r="F76" s="336"/>
      <c r="G76" s="336"/>
      <c r="H76" s="249">
        <f>SUM(H69:H75)</f>
        <v>0</v>
      </c>
      <c r="I76" s="131"/>
      <c r="J76" s="131"/>
      <c r="K76" s="323"/>
    </row>
    <row r="77" spans="1:14" ht="15" customHeight="1" thickBot="1" x14ac:dyDescent="0.3">
      <c r="F77" s="133"/>
      <c r="G77" s="134"/>
      <c r="I77" s="131"/>
      <c r="J77" s="131"/>
      <c r="K77" s="193"/>
    </row>
    <row r="78" spans="1:14" ht="15" customHeight="1" thickBot="1" x14ac:dyDescent="0.3">
      <c r="A78" s="401" t="s">
        <v>61</v>
      </c>
      <c r="B78" s="402"/>
      <c r="C78" s="402"/>
      <c r="D78" s="402"/>
      <c r="E78" s="402"/>
      <c r="F78" s="402"/>
      <c r="G78" s="402"/>
      <c r="H78" s="403"/>
      <c r="I78" s="131"/>
      <c r="J78" s="131"/>
      <c r="K78" s="193"/>
    </row>
    <row r="79" spans="1:14" s="133" customFormat="1" ht="23.25" thickBot="1" x14ac:dyDescent="0.3">
      <c r="A79" s="157" t="s">
        <v>261</v>
      </c>
      <c r="B79" s="161" t="s">
        <v>262</v>
      </c>
      <c r="C79" s="161"/>
      <c r="D79" s="158" t="s">
        <v>263</v>
      </c>
      <c r="E79" s="161" t="s">
        <v>56</v>
      </c>
      <c r="F79" s="161" t="s">
        <v>111</v>
      </c>
      <c r="G79" s="159" t="s">
        <v>59</v>
      </c>
      <c r="H79" s="160" t="s">
        <v>45</v>
      </c>
      <c r="I79" s="140"/>
      <c r="J79" s="140"/>
      <c r="K79" s="193"/>
      <c r="L79" s="131"/>
      <c r="M79" s="359" t="s">
        <v>43</v>
      </c>
      <c r="N79" s="359"/>
    </row>
    <row r="80" spans="1:14" ht="15" customHeight="1" x14ac:dyDescent="0.25">
      <c r="A80" s="340" t="s">
        <v>1</v>
      </c>
      <c r="B80" s="341"/>
      <c r="C80" s="341"/>
      <c r="D80" s="164"/>
      <c r="E80" s="165"/>
      <c r="F80" s="166"/>
      <c r="G80" s="167"/>
      <c r="H80" s="168"/>
      <c r="K80" s="193"/>
      <c r="M80" s="349" t="s">
        <v>46</v>
      </c>
      <c r="N80" s="349"/>
    </row>
    <row r="81" spans="1:14" ht="11.25" customHeight="1" x14ac:dyDescent="0.25">
      <c r="A81" s="199" t="s">
        <v>401</v>
      </c>
      <c r="B81" s="355" t="s">
        <v>370</v>
      </c>
      <c r="C81" s="355"/>
      <c r="D81" s="199"/>
      <c r="E81" s="216" t="s">
        <v>281</v>
      </c>
      <c r="F81" s="154">
        <f>638.93+0.2</f>
        <v>639.13</v>
      </c>
      <c r="G81" s="208"/>
      <c r="H81" s="251">
        <f t="shared" ref="H81:H85" si="5">G81*F81</f>
        <v>0</v>
      </c>
      <c r="K81" s="193"/>
      <c r="M81" s="360" t="s">
        <v>51</v>
      </c>
      <c r="N81" s="360"/>
    </row>
    <row r="82" spans="1:14" ht="31.5" customHeight="1" x14ac:dyDescent="0.25">
      <c r="A82" s="199" t="s">
        <v>408</v>
      </c>
      <c r="B82" s="355" t="s">
        <v>319</v>
      </c>
      <c r="C82" s="355"/>
      <c r="D82" s="199"/>
      <c r="E82" s="216" t="s">
        <v>281</v>
      </c>
      <c r="F82" s="155">
        <v>0.5</v>
      </c>
      <c r="G82" s="208"/>
      <c r="H82" s="251">
        <f t="shared" si="5"/>
        <v>0</v>
      </c>
      <c r="K82" s="193"/>
      <c r="M82" s="348" t="s">
        <v>52</v>
      </c>
      <c r="N82" s="348"/>
    </row>
    <row r="83" spans="1:14" ht="11.25" customHeight="1" x14ac:dyDescent="0.25">
      <c r="A83" s="199" t="s">
        <v>409</v>
      </c>
      <c r="B83" s="353" t="s">
        <v>321</v>
      </c>
      <c r="C83" s="354"/>
      <c r="D83" s="199"/>
      <c r="E83" s="216" t="s">
        <v>281</v>
      </c>
      <c r="F83" s="155">
        <v>1660</v>
      </c>
      <c r="G83" s="208"/>
      <c r="H83" s="251">
        <f t="shared" si="5"/>
        <v>0</v>
      </c>
      <c r="I83" s="131"/>
      <c r="J83" s="131"/>
      <c r="K83" s="193"/>
    </row>
    <row r="84" spans="1:14" ht="14.65" customHeight="1" x14ac:dyDescent="0.25">
      <c r="A84" s="199" t="s">
        <v>410</v>
      </c>
      <c r="B84" s="355" t="s">
        <v>296</v>
      </c>
      <c r="C84" s="355"/>
      <c r="D84" s="199"/>
      <c r="E84" s="216" t="s">
        <v>281</v>
      </c>
      <c r="F84" s="155">
        <v>1</v>
      </c>
      <c r="G84" s="208"/>
      <c r="H84" s="251">
        <f t="shared" si="5"/>
        <v>0</v>
      </c>
      <c r="I84" s="131"/>
      <c r="J84" s="131"/>
      <c r="K84" s="193"/>
      <c r="M84" s="342" t="s">
        <v>283</v>
      </c>
      <c r="N84" s="342"/>
    </row>
    <row r="85" spans="1:14" ht="26.25" customHeight="1" thickBot="1" x14ac:dyDescent="0.3">
      <c r="A85" s="199" t="s">
        <v>411</v>
      </c>
      <c r="B85" s="350" t="s">
        <v>299</v>
      </c>
      <c r="C85" s="350"/>
      <c r="D85" s="269"/>
      <c r="E85" s="214" t="s">
        <v>56</v>
      </c>
      <c r="F85" s="268">
        <v>13</v>
      </c>
      <c r="G85" s="210"/>
      <c r="H85" s="253">
        <f t="shared" si="5"/>
        <v>0</v>
      </c>
      <c r="I85" s="131"/>
      <c r="J85" s="131"/>
      <c r="K85" s="193"/>
      <c r="M85" s="342"/>
      <c r="N85" s="342"/>
    </row>
    <row r="86" spans="1:14" ht="15" customHeight="1" thickBot="1" x14ac:dyDescent="0.3">
      <c r="A86" s="343" t="s">
        <v>282</v>
      </c>
      <c r="B86" s="344"/>
      <c r="C86" s="345"/>
      <c r="D86" s="163"/>
      <c r="E86" s="163"/>
      <c r="F86" s="162"/>
      <c r="G86" s="209"/>
      <c r="H86" s="257"/>
      <c r="I86" s="190"/>
      <c r="J86" s="190"/>
      <c r="K86" s="193"/>
    </row>
    <row r="87" spans="1:14" ht="24.6" customHeight="1" thickBot="1" x14ac:dyDescent="0.3">
      <c r="A87" s="199" t="s">
        <v>412</v>
      </c>
      <c r="B87" s="346" t="s">
        <v>20</v>
      </c>
      <c r="C87" s="346"/>
      <c r="D87" s="312"/>
      <c r="E87" s="316" t="s">
        <v>281</v>
      </c>
      <c r="F87" s="315">
        <v>3.7</v>
      </c>
      <c r="G87" s="317"/>
      <c r="H87" s="308">
        <f>G87*F87</f>
        <v>0</v>
      </c>
      <c r="I87" s="190"/>
      <c r="J87" s="190"/>
      <c r="K87" s="193"/>
    </row>
    <row r="88" spans="1:14" ht="15" customHeight="1" thickBot="1" x14ac:dyDescent="0.3">
      <c r="E88" s="333" t="s">
        <v>264</v>
      </c>
      <c r="F88" s="334"/>
      <c r="G88" s="334"/>
      <c r="H88" s="258">
        <f>SUM(H81:H87)</f>
        <v>0</v>
      </c>
      <c r="I88" s="131"/>
      <c r="J88" s="131"/>
      <c r="K88" s="193"/>
    </row>
    <row r="89" spans="1:14" customFormat="1" ht="15" customHeight="1" thickBot="1" x14ac:dyDescent="0.3">
      <c r="D89" s="211"/>
      <c r="F89" s="211"/>
      <c r="G89" s="211"/>
      <c r="H89" s="211"/>
      <c r="K89" s="193"/>
      <c r="L89" s="131"/>
      <c r="M89" s="131"/>
      <c r="N89" s="131"/>
    </row>
    <row r="90" spans="1:14" ht="15" customHeight="1" x14ac:dyDescent="0.25">
      <c r="C90" s="330" t="s">
        <v>62</v>
      </c>
      <c r="D90" s="331"/>
      <c r="E90" s="331"/>
      <c r="F90" s="331"/>
      <c r="G90" s="332"/>
      <c r="H90" s="254">
        <f>H60+H76+H88+H64+H56</f>
        <v>0</v>
      </c>
      <c r="I90"/>
      <c r="J90"/>
      <c r="K90" s="193"/>
    </row>
    <row r="91" spans="1:14" ht="15" customHeight="1" x14ac:dyDescent="0.25">
      <c r="C91" s="327" t="s">
        <v>285</v>
      </c>
      <c r="D91" s="328"/>
      <c r="E91" s="328"/>
      <c r="F91" s="328"/>
      <c r="G91" s="329"/>
      <c r="H91" s="293">
        <f>H90*(20/100)</f>
        <v>0</v>
      </c>
      <c r="I91"/>
      <c r="J91"/>
      <c r="K91" s="193"/>
      <c r="N91" s="131">
        <v>1</v>
      </c>
    </row>
    <row r="92" spans="1:14" ht="15" customHeight="1" thickBot="1" x14ac:dyDescent="0.3">
      <c r="C92" s="324" t="s">
        <v>63</v>
      </c>
      <c r="D92" s="325"/>
      <c r="E92" s="325"/>
      <c r="F92" s="325"/>
      <c r="G92" s="326"/>
      <c r="H92" s="255">
        <f>H90*H91</f>
        <v>0</v>
      </c>
      <c r="I92"/>
      <c r="J92"/>
      <c r="K92" s="193"/>
    </row>
    <row r="93" spans="1:14" ht="15" customHeight="1" x14ac:dyDescent="0.25">
      <c r="F93" s="133"/>
      <c r="G93" s="134"/>
      <c r="K93" s="193"/>
    </row>
    <row r="94" spans="1:14" ht="15" customHeight="1" x14ac:dyDescent="0.25">
      <c r="F94" s="133"/>
      <c r="G94" s="134"/>
      <c r="K94" s="193"/>
    </row>
    <row r="95" spans="1:14" ht="15" customHeight="1" x14ac:dyDescent="0.25">
      <c r="F95" s="133"/>
      <c r="G95" s="134"/>
      <c r="K95" s="193"/>
    </row>
    <row r="96" spans="1:14" ht="15" customHeight="1" x14ac:dyDescent="0.25">
      <c r="A96" s="388" t="s">
        <v>64</v>
      </c>
      <c r="B96" s="388"/>
      <c r="C96" s="388"/>
      <c r="D96" s="388"/>
      <c r="E96" s="388"/>
      <c r="F96" s="388"/>
      <c r="G96" s="388"/>
      <c r="H96" s="388"/>
      <c r="K96" s="131"/>
    </row>
    <row r="97" spans="2:11" ht="15" customHeight="1" thickBot="1" x14ac:dyDescent="0.3">
      <c r="B97" s="133"/>
      <c r="C97" s="133"/>
      <c r="E97" s="133"/>
      <c r="F97" s="133"/>
      <c r="G97" s="134"/>
      <c r="K97" s="131"/>
    </row>
    <row r="98" spans="2:11" ht="15" customHeight="1" thickBot="1" x14ac:dyDescent="0.3">
      <c r="C98" s="379" t="s">
        <v>53</v>
      </c>
      <c r="D98" s="380"/>
      <c r="E98" s="380"/>
      <c r="F98" s="380"/>
      <c r="G98" s="381"/>
      <c r="H98" s="211"/>
      <c r="K98" s="131"/>
    </row>
    <row r="99" spans="2:11" ht="15" customHeight="1" x14ac:dyDescent="0.25">
      <c r="C99" s="385" t="s">
        <v>65</v>
      </c>
      <c r="D99" s="386"/>
      <c r="E99" s="386"/>
      <c r="F99" s="386"/>
      <c r="G99" s="387"/>
      <c r="H99" s="259">
        <f>H47</f>
        <v>0</v>
      </c>
      <c r="K99" s="131"/>
    </row>
    <row r="100" spans="2:11" ht="15" customHeight="1" x14ac:dyDescent="0.25">
      <c r="C100" s="385" t="s">
        <v>285</v>
      </c>
      <c r="D100" s="386"/>
      <c r="E100" s="386"/>
      <c r="F100" s="386"/>
      <c r="G100" s="387"/>
      <c r="H100" s="294">
        <f>H99*(20/100)</f>
        <v>0</v>
      </c>
      <c r="K100" s="131"/>
    </row>
    <row r="101" spans="2:11" ht="15" customHeight="1" thickBot="1" x14ac:dyDescent="0.3">
      <c r="C101" s="382" t="s">
        <v>66</v>
      </c>
      <c r="D101" s="383"/>
      <c r="E101" s="383"/>
      <c r="F101" s="383"/>
      <c r="G101" s="384"/>
      <c r="H101" s="260">
        <f>H99*H100</f>
        <v>0</v>
      </c>
      <c r="K101" s="131"/>
    </row>
    <row r="102" spans="2:11" ht="15" customHeight="1" thickBot="1" x14ac:dyDescent="0.3">
      <c r="C102" s="132"/>
      <c r="D102" s="213"/>
      <c r="E102" s="132"/>
      <c r="F102" s="213"/>
      <c r="G102" s="212"/>
      <c r="H102" s="261"/>
      <c r="I102" s="196"/>
      <c r="J102" s="196"/>
      <c r="K102" s="131"/>
    </row>
    <row r="103" spans="2:11" ht="15" customHeight="1" thickBot="1" x14ac:dyDescent="0.3">
      <c r="C103" s="379" t="s">
        <v>67</v>
      </c>
      <c r="D103" s="380"/>
      <c r="E103" s="380"/>
      <c r="F103" s="380"/>
      <c r="G103" s="381"/>
      <c r="H103" s="211"/>
      <c r="I103" s="141"/>
      <c r="J103" s="141"/>
      <c r="K103" s="131"/>
    </row>
    <row r="104" spans="2:11" ht="15" customHeight="1" x14ac:dyDescent="0.25">
      <c r="C104" s="385" t="s">
        <v>65</v>
      </c>
      <c r="D104" s="386"/>
      <c r="E104" s="386"/>
      <c r="F104" s="386"/>
      <c r="G104" s="387"/>
      <c r="H104" s="259">
        <f>H90</f>
        <v>0</v>
      </c>
      <c r="I104" s="193"/>
      <c r="J104" s="193"/>
      <c r="K104" s="131"/>
    </row>
    <row r="105" spans="2:11" ht="15" customHeight="1" x14ac:dyDescent="0.25">
      <c r="C105" s="385" t="s">
        <v>285</v>
      </c>
      <c r="D105" s="386"/>
      <c r="E105" s="386"/>
      <c r="F105" s="386"/>
      <c r="G105" s="387"/>
      <c r="H105" s="294">
        <f>H104*(20/100)</f>
        <v>0</v>
      </c>
      <c r="I105" s="193"/>
      <c r="J105" s="193"/>
      <c r="K105" s="131"/>
    </row>
    <row r="106" spans="2:11" ht="15" customHeight="1" thickBot="1" x14ac:dyDescent="0.3">
      <c r="C106" s="382" t="s">
        <v>66</v>
      </c>
      <c r="D106" s="383"/>
      <c r="E106" s="383"/>
      <c r="F106" s="383"/>
      <c r="G106" s="384"/>
      <c r="H106" s="260">
        <f>H104*H105</f>
        <v>0</v>
      </c>
      <c r="I106" s="197"/>
      <c r="J106" s="197"/>
      <c r="K106" s="131"/>
    </row>
    <row r="107" spans="2:11" ht="15" customHeight="1" thickBot="1" x14ac:dyDescent="0.3">
      <c r="C107" s="132"/>
      <c r="D107" s="213"/>
      <c r="E107" s="132"/>
      <c r="F107" s="213"/>
      <c r="G107" s="212"/>
      <c r="H107" s="261"/>
      <c r="I107" s="193"/>
      <c r="J107" s="193"/>
      <c r="K107" s="131"/>
    </row>
    <row r="108" spans="2:11" ht="15" customHeight="1" thickBot="1" x14ac:dyDescent="0.3">
      <c r="C108" s="379" t="s">
        <v>265</v>
      </c>
      <c r="D108" s="380"/>
      <c r="E108" s="380"/>
      <c r="F108" s="380"/>
      <c r="G108" s="381"/>
      <c r="H108" s="211"/>
      <c r="I108" s="193"/>
      <c r="J108" s="193"/>
      <c r="K108" s="131"/>
    </row>
    <row r="109" spans="2:11" ht="15" customHeight="1" thickBot="1" x14ac:dyDescent="0.3">
      <c r="C109" s="376" t="s">
        <v>65</v>
      </c>
      <c r="D109" s="377"/>
      <c r="E109" s="377"/>
      <c r="F109" s="377"/>
      <c r="G109" s="378"/>
      <c r="H109" s="262">
        <f>H99+H104</f>
        <v>0</v>
      </c>
      <c r="I109" s="193"/>
      <c r="J109" s="193"/>
      <c r="K109" s="131"/>
    </row>
    <row r="110" spans="2:11" ht="15" customHeight="1" x14ac:dyDescent="0.25">
      <c r="C110" s="376" t="s">
        <v>285</v>
      </c>
      <c r="D110" s="377"/>
      <c r="E110" s="377"/>
      <c r="F110" s="377"/>
      <c r="G110" s="378"/>
      <c r="H110" s="262">
        <f>H109*(20/100)</f>
        <v>0</v>
      </c>
      <c r="I110" s="193"/>
      <c r="J110" s="193"/>
      <c r="K110" s="131"/>
    </row>
    <row r="111" spans="2:11" ht="15" customHeight="1" thickBot="1" x14ac:dyDescent="0.3">
      <c r="C111" s="373" t="s">
        <v>66</v>
      </c>
      <c r="D111" s="374"/>
      <c r="E111" s="374"/>
      <c r="F111" s="374"/>
      <c r="G111" s="375"/>
      <c r="H111" s="263">
        <f>H101+H106</f>
        <v>0</v>
      </c>
      <c r="I111" s="197"/>
      <c r="J111" s="197"/>
      <c r="K111" s="131"/>
    </row>
    <row r="112" spans="2:11" ht="15" customHeight="1" x14ac:dyDescent="0.25">
      <c r="F112" s="133"/>
      <c r="G112" s="134"/>
      <c r="I112" s="193"/>
      <c r="J112" s="193"/>
      <c r="K112" s="131"/>
    </row>
    <row r="113" spans="6:11" ht="15" customHeight="1" x14ac:dyDescent="0.25">
      <c r="F113" s="133"/>
      <c r="G113" s="134"/>
      <c r="I113" s="193"/>
      <c r="J113" s="193"/>
      <c r="K113" s="131"/>
    </row>
    <row r="114" spans="6:11" ht="15" customHeight="1" x14ac:dyDescent="0.25">
      <c r="F114" s="133"/>
      <c r="G114" s="134"/>
      <c r="I114" s="193"/>
      <c r="J114" s="193"/>
      <c r="K114" s="131"/>
    </row>
    <row r="115" spans="6:11" ht="15" customHeight="1" x14ac:dyDescent="0.25">
      <c r="F115" s="133"/>
      <c r="G115" s="134"/>
      <c r="I115" s="193"/>
      <c r="J115" s="193"/>
      <c r="K115" s="131"/>
    </row>
    <row r="116" spans="6:11" ht="15" customHeight="1" x14ac:dyDescent="0.25">
      <c r="F116" s="133"/>
      <c r="G116" s="134"/>
      <c r="I116" s="198"/>
      <c r="J116" s="198"/>
      <c r="K116" s="131"/>
    </row>
    <row r="117" spans="6:11" ht="15" customHeight="1" x14ac:dyDescent="0.25">
      <c r="F117" s="133"/>
      <c r="G117" s="134"/>
      <c r="I117" s="193"/>
      <c r="J117" s="193"/>
      <c r="K117" s="131"/>
    </row>
    <row r="118" spans="6:11" ht="15" customHeight="1" x14ac:dyDescent="0.25">
      <c r="F118" s="133"/>
      <c r="G118" s="134"/>
      <c r="K118" s="131"/>
    </row>
    <row r="119" spans="6:11" ht="15" customHeight="1" x14ac:dyDescent="0.25">
      <c r="F119" s="133"/>
      <c r="G119" s="134"/>
      <c r="K119" s="131"/>
    </row>
    <row r="120" spans="6:11" ht="15" customHeight="1" x14ac:dyDescent="0.25">
      <c r="F120" s="133"/>
      <c r="G120" s="134"/>
      <c r="K120" s="131"/>
    </row>
    <row r="121" spans="6:11" ht="15" customHeight="1" x14ac:dyDescent="0.25">
      <c r="K121" s="131"/>
    </row>
    <row r="122" spans="6:11" ht="15" customHeight="1" x14ac:dyDescent="0.25">
      <c r="K122" s="131"/>
    </row>
    <row r="123" spans="6:11" ht="15" customHeight="1" x14ac:dyDescent="0.25">
      <c r="K123" s="131"/>
    </row>
    <row r="124" spans="6:11" ht="15" customHeight="1" x14ac:dyDescent="0.25">
      <c r="K124" s="131"/>
    </row>
    <row r="125" spans="6:11" ht="15" customHeight="1" x14ac:dyDescent="0.25">
      <c r="K125" s="131"/>
    </row>
    <row r="126" spans="6:11" ht="15" customHeight="1" x14ac:dyDescent="0.25">
      <c r="K126" s="131"/>
    </row>
    <row r="127" spans="6:11" ht="15" customHeight="1" x14ac:dyDescent="0.25">
      <c r="K127" s="131"/>
    </row>
    <row r="128" spans="6:11" ht="15" customHeight="1" x14ac:dyDescent="0.25">
      <c r="K128" s="131"/>
    </row>
    <row r="129" spans="11:11" ht="15" customHeight="1" x14ac:dyDescent="0.25">
      <c r="K129" s="131"/>
    </row>
    <row r="130" spans="11:11" ht="15" customHeight="1" x14ac:dyDescent="0.25">
      <c r="K130" s="131"/>
    </row>
    <row r="131" spans="11:11" ht="15" customHeight="1" x14ac:dyDescent="0.25">
      <c r="K131" s="131"/>
    </row>
    <row r="132" spans="11:11" ht="15" customHeight="1" x14ac:dyDescent="0.25">
      <c r="K132" s="131"/>
    </row>
    <row r="133" spans="11:11" ht="15" customHeight="1" x14ac:dyDescent="0.25">
      <c r="K133" s="131"/>
    </row>
    <row r="134" spans="11:11" ht="15" customHeight="1" x14ac:dyDescent="0.25">
      <c r="K134" s="131"/>
    </row>
    <row r="135" spans="11:11" ht="15" customHeight="1" x14ac:dyDescent="0.25">
      <c r="K135" s="131"/>
    </row>
    <row r="136" spans="11:11" ht="15" customHeight="1" x14ac:dyDescent="0.25">
      <c r="K136" s="131"/>
    </row>
    <row r="137" spans="11:11" ht="15" customHeight="1" x14ac:dyDescent="0.25">
      <c r="K137" s="131"/>
    </row>
    <row r="138" spans="11:11" ht="15" customHeight="1" x14ac:dyDescent="0.25">
      <c r="K138" s="131"/>
    </row>
    <row r="139" spans="11:11" ht="15" customHeight="1" x14ac:dyDescent="0.25">
      <c r="K139" s="131"/>
    </row>
    <row r="140" spans="11:11" ht="15" customHeight="1" x14ac:dyDescent="0.25">
      <c r="K140" s="131"/>
    </row>
    <row r="141" spans="11:11" ht="15" customHeight="1" x14ac:dyDescent="0.25">
      <c r="K141" s="131"/>
    </row>
    <row r="142" spans="11:11" ht="15" customHeight="1" x14ac:dyDescent="0.25">
      <c r="K142" s="131"/>
    </row>
    <row r="143" spans="11:11" ht="15" customHeight="1" x14ac:dyDescent="0.25">
      <c r="K143" s="131"/>
    </row>
    <row r="144" spans="11:11" ht="15" customHeight="1" x14ac:dyDescent="0.25">
      <c r="K144" s="131"/>
    </row>
    <row r="145" spans="11:11" ht="15" customHeight="1" x14ac:dyDescent="0.25">
      <c r="K145" s="131"/>
    </row>
    <row r="146" spans="11:11" ht="15" customHeight="1" x14ac:dyDescent="0.25">
      <c r="K146" s="131"/>
    </row>
    <row r="147" spans="11:11" ht="15" customHeight="1" x14ac:dyDescent="0.25">
      <c r="K147" s="131"/>
    </row>
    <row r="148" spans="11:11" ht="15" customHeight="1" x14ac:dyDescent="0.25">
      <c r="K148" s="131"/>
    </row>
    <row r="149" spans="11:11" ht="15" customHeight="1" x14ac:dyDescent="0.25">
      <c r="K149" s="131"/>
    </row>
    <row r="150" spans="11:11" ht="15" customHeight="1" x14ac:dyDescent="0.25">
      <c r="K150" s="131"/>
    </row>
    <row r="151" spans="11:11" ht="15" customHeight="1" x14ac:dyDescent="0.25">
      <c r="K151" s="131"/>
    </row>
    <row r="152" spans="11:11" ht="15" customHeight="1" x14ac:dyDescent="0.25">
      <c r="K152" s="131"/>
    </row>
    <row r="153" spans="11:11" ht="15" customHeight="1" x14ac:dyDescent="0.25">
      <c r="K153" s="131"/>
    </row>
    <row r="154" spans="11:11" ht="15" customHeight="1" x14ac:dyDescent="0.25">
      <c r="K154" s="131"/>
    </row>
    <row r="155" spans="11:11" ht="15" customHeight="1" x14ac:dyDescent="0.25">
      <c r="K155" s="131"/>
    </row>
    <row r="156" spans="11:11" ht="15" customHeight="1" x14ac:dyDescent="0.25">
      <c r="K156" s="131"/>
    </row>
    <row r="157" spans="11:11" ht="15" customHeight="1" x14ac:dyDescent="0.25">
      <c r="K157" s="131"/>
    </row>
    <row r="158" spans="11:11" ht="15" customHeight="1" x14ac:dyDescent="0.25">
      <c r="K158" s="131"/>
    </row>
    <row r="159" spans="11:11" ht="15" customHeight="1" x14ac:dyDescent="0.25">
      <c r="K159" s="131"/>
    </row>
    <row r="160" spans="11:11" ht="15" customHeight="1" x14ac:dyDescent="0.25">
      <c r="K160" s="131"/>
    </row>
    <row r="161" spans="11:11" ht="15" customHeight="1" x14ac:dyDescent="0.25">
      <c r="K161" s="131"/>
    </row>
    <row r="162" spans="11:11" ht="15" customHeight="1" x14ac:dyDescent="0.25">
      <c r="K162" s="131"/>
    </row>
    <row r="163" spans="11:11" ht="15" customHeight="1" x14ac:dyDescent="0.25">
      <c r="K163" s="131"/>
    </row>
    <row r="164" spans="11:11" ht="15" customHeight="1" x14ac:dyDescent="0.25">
      <c r="K164" s="131"/>
    </row>
    <row r="165" spans="11:11" ht="15" customHeight="1" x14ac:dyDescent="0.25">
      <c r="K165" s="131"/>
    </row>
    <row r="166" spans="11:11" ht="15" customHeight="1" x14ac:dyDescent="0.25">
      <c r="K166" s="131"/>
    </row>
    <row r="167" spans="11:11" ht="15" customHeight="1" x14ac:dyDescent="0.25">
      <c r="K167" s="131"/>
    </row>
    <row r="168" spans="11:11" ht="15" customHeight="1" x14ac:dyDescent="0.25">
      <c r="K168" s="131"/>
    </row>
    <row r="169" spans="11:11" ht="15" customHeight="1" x14ac:dyDescent="0.25">
      <c r="K169" s="131"/>
    </row>
    <row r="170" spans="11:11" ht="15" customHeight="1" x14ac:dyDescent="0.25">
      <c r="K170" s="131"/>
    </row>
    <row r="171" spans="11:11" ht="15" customHeight="1" x14ac:dyDescent="0.25">
      <c r="K171" s="131"/>
    </row>
    <row r="172" spans="11:11" ht="15" customHeight="1" x14ac:dyDescent="0.25">
      <c r="K172" s="131"/>
    </row>
    <row r="173" spans="11:11" ht="15" customHeight="1" x14ac:dyDescent="0.25">
      <c r="K173" s="131"/>
    </row>
    <row r="174" spans="11:11" ht="15" customHeight="1" x14ac:dyDescent="0.25">
      <c r="K174" s="131"/>
    </row>
    <row r="175" spans="11:11" ht="15" customHeight="1" x14ac:dyDescent="0.25">
      <c r="K175" s="131"/>
    </row>
    <row r="176" spans="11:11" ht="15" customHeight="1" x14ac:dyDescent="0.25">
      <c r="K176" s="131"/>
    </row>
    <row r="177" spans="11:11" ht="15" customHeight="1" x14ac:dyDescent="0.25">
      <c r="K177" s="131"/>
    </row>
    <row r="178" spans="11:11" ht="15" customHeight="1" x14ac:dyDescent="0.25">
      <c r="K178" s="131"/>
    </row>
    <row r="180" spans="11:11" ht="15" customHeight="1" x14ac:dyDescent="0.25">
      <c r="K180" s="196"/>
    </row>
    <row r="181" spans="11:11" ht="15" customHeight="1" x14ac:dyDescent="0.25">
      <c r="K181" s="141"/>
    </row>
    <row r="182" spans="11:11" ht="15" customHeight="1" x14ac:dyDescent="0.25">
      <c r="K182" s="193"/>
    </row>
    <row r="183" spans="11:11" ht="15" customHeight="1" x14ac:dyDescent="0.25">
      <c r="K183" s="193"/>
    </row>
    <row r="184" spans="11:11" ht="15" customHeight="1" x14ac:dyDescent="0.25">
      <c r="K184" s="197"/>
    </row>
    <row r="185" spans="11:11" ht="15" customHeight="1" x14ac:dyDescent="0.25">
      <c r="K185" s="193"/>
    </row>
    <row r="186" spans="11:11" ht="15" customHeight="1" x14ac:dyDescent="0.25">
      <c r="K186" s="193"/>
    </row>
    <row r="187" spans="11:11" ht="15" customHeight="1" x14ac:dyDescent="0.25">
      <c r="K187" s="193"/>
    </row>
    <row r="188" spans="11:11" ht="15" customHeight="1" x14ac:dyDescent="0.25">
      <c r="K188" s="193"/>
    </row>
    <row r="189" spans="11:11" ht="15" customHeight="1" x14ac:dyDescent="0.25">
      <c r="K189" s="197"/>
    </row>
    <row r="190" spans="11:11" ht="15" customHeight="1" x14ac:dyDescent="0.25">
      <c r="K190" s="193"/>
    </row>
    <row r="191" spans="11:11" ht="15" customHeight="1" x14ac:dyDescent="0.25">
      <c r="K191" s="193"/>
    </row>
    <row r="192" spans="11:11" ht="15" customHeight="1" x14ac:dyDescent="0.25">
      <c r="K192" s="193"/>
    </row>
    <row r="193" spans="11:11" ht="15" customHeight="1" x14ac:dyDescent="0.25">
      <c r="K193" s="193"/>
    </row>
    <row r="194" spans="11:11" ht="15" customHeight="1" x14ac:dyDescent="0.25">
      <c r="K194" s="198"/>
    </row>
    <row r="195" spans="11:11" ht="15" customHeight="1" x14ac:dyDescent="0.25">
      <c r="K195" s="193"/>
    </row>
  </sheetData>
  <sheetProtection formatColumns="0" selectLockedCells="1" selectUnlockedCells="1"/>
  <mergeCells count="103">
    <mergeCell ref="B8:C8"/>
    <mergeCell ref="M8:N8"/>
    <mergeCell ref="A4:H4"/>
    <mergeCell ref="M5:N5"/>
    <mergeCell ref="B6:C6"/>
    <mergeCell ref="M6:N6"/>
    <mergeCell ref="A7:H7"/>
    <mergeCell ref="B20:C20"/>
    <mergeCell ref="B9:C9"/>
    <mergeCell ref="M9:N9"/>
    <mergeCell ref="B10:C10"/>
    <mergeCell ref="E11:G11"/>
    <mergeCell ref="A13:H13"/>
    <mergeCell ref="B14:C14"/>
    <mergeCell ref="B15:C15"/>
    <mergeCell ref="B16:C16"/>
    <mergeCell ref="B17:C17"/>
    <mergeCell ref="B18:C18"/>
    <mergeCell ref="B19:C19"/>
    <mergeCell ref="C47:G47"/>
    <mergeCell ref="C48:G48"/>
    <mergeCell ref="A35:H35"/>
    <mergeCell ref="B21:C21"/>
    <mergeCell ref="B22:C22"/>
    <mergeCell ref="E23:G23"/>
    <mergeCell ref="A25:H25"/>
    <mergeCell ref="B26:C26"/>
    <mergeCell ref="E27:G27"/>
    <mergeCell ref="A29:H29"/>
    <mergeCell ref="B30:C30"/>
    <mergeCell ref="B31:C31"/>
    <mergeCell ref="B32:C32"/>
    <mergeCell ref="E33:G33"/>
    <mergeCell ref="B36:C36"/>
    <mergeCell ref="B37:C37"/>
    <mergeCell ref="B38:C38"/>
    <mergeCell ref="B39:C39"/>
    <mergeCell ref="B40:C40"/>
    <mergeCell ref="E41:G41"/>
    <mergeCell ref="A43:H43"/>
    <mergeCell ref="B44:C44"/>
    <mergeCell ref="E45:G45"/>
    <mergeCell ref="M53:N53"/>
    <mergeCell ref="A54:H54"/>
    <mergeCell ref="B55:C55"/>
    <mergeCell ref="E56:G56"/>
    <mergeCell ref="A58:H58"/>
    <mergeCell ref="B59:C59"/>
    <mergeCell ref="E60:G60"/>
    <mergeCell ref="A62:H62"/>
    <mergeCell ref="B63:C63"/>
    <mergeCell ref="M67:N67"/>
    <mergeCell ref="A68:C68"/>
    <mergeCell ref="M68:N68"/>
    <mergeCell ref="B69:C69"/>
    <mergeCell ref="M69:N69"/>
    <mergeCell ref="B70:C70"/>
    <mergeCell ref="M70:N70"/>
    <mergeCell ref="B71:C71"/>
    <mergeCell ref="B72:C72"/>
    <mergeCell ref="M81:N81"/>
    <mergeCell ref="B82:C82"/>
    <mergeCell ref="M82:N82"/>
    <mergeCell ref="B83:C83"/>
    <mergeCell ref="B75:C75"/>
    <mergeCell ref="E76:G76"/>
    <mergeCell ref="A78:H78"/>
    <mergeCell ref="M79:N79"/>
    <mergeCell ref="A80:C80"/>
    <mergeCell ref="M80:N80"/>
    <mergeCell ref="M84:N85"/>
    <mergeCell ref="B85:C85"/>
    <mergeCell ref="A86:C86"/>
    <mergeCell ref="B87:C87"/>
    <mergeCell ref="E88:G88"/>
    <mergeCell ref="C90:G90"/>
    <mergeCell ref="C91:G91"/>
    <mergeCell ref="C92:G92"/>
    <mergeCell ref="A96:H96"/>
    <mergeCell ref="K30:K33"/>
    <mergeCell ref="K36:K40"/>
    <mergeCell ref="K67:K76"/>
    <mergeCell ref="C108:G108"/>
    <mergeCell ref="C109:G109"/>
    <mergeCell ref="C110:G110"/>
    <mergeCell ref="C111:G111"/>
    <mergeCell ref="C100:G100"/>
    <mergeCell ref="C101:G101"/>
    <mergeCell ref="C103:G103"/>
    <mergeCell ref="C104:G104"/>
    <mergeCell ref="C105:G105"/>
    <mergeCell ref="C106:G106"/>
    <mergeCell ref="C99:G99"/>
    <mergeCell ref="B84:C84"/>
    <mergeCell ref="C98:G98"/>
    <mergeCell ref="B81:C81"/>
    <mergeCell ref="A74:C74"/>
    <mergeCell ref="A66:H66"/>
    <mergeCell ref="B73:C73"/>
    <mergeCell ref="E64:G64"/>
    <mergeCell ref="A51:H51"/>
    <mergeCell ref="B53:C53"/>
    <mergeCell ref="C49:G49"/>
  </mergeCells>
  <dataValidations count="1">
    <dataValidation type="list" allowBlank="1" showInputMessage="1" showErrorMessage="1" sqref="D81:D87 D69:D75" xr:uid="{4FF352E8-E548-479D-BE05-EFD5237F9B3C}">
      <formula1>conditionnement_traitement</formula1>
    </dataValidation>
  </dataValidations>
  <pageMargins left="0.70866141732283472" right="0.70866141732283472" top="0.74803149606299213" bottom="0.74803149606299213" header="0.31496062992125984" footer="0.31496062992125984"/>
  <pageSetup paperSize="8" scale="54" fitToHeight="0" orientation="portrait" r:id="rId1"/>
  <headerFooter>
    <oddFooter>&amp;L&amp;A&amp;R&amp;N</oddFooter>
  </headerFooter>
  <rowBreaks count="1" manualBreakCount="1">
    <brk id="50" max="11" man="1"/>
  </rowBreaks>
  <colBreaks count="1" manualBreakCount="1">
    <brk id="1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5227C-CF87-4215-B3BA-1DC1C1DF49CB}">
  <sheetPr>
    <pageSetUpPr fitToPage="1"/>
  </sheetPr>
  <dimension ref="B1:M22"/>
  <sheetViews>
    <sheetView view="pageBreakPreview" topLeftCell="A12" zoomScale="90" zoomScaleNormal="100" zoomScaleSheetLayoutView="90" workbookViewId="0">
      <selection activeCell="C9" sqref="C9"/>
    </sheetView>
  </sheetViews>
  <sheetFormatPr baseColWidth="10" defaultColWidth="11.42578125" defaultRowHeight="11.25" x14ac:dyDescent="0.2"/>
  <cols>
    <col min="1" max="1" width="2.5703125" style="9" customWidth="1"/>
    <col min="2" max="2" width="18.85546875" style="34" customWidth="1"/>
    <col min="3" max="3" width="39.7109375" style="126" customWidth="1"/>
    <col min="4" max="4" width="13.28515625" style="23" customWidth="1"/>
    <col min="5" max="5" width="25.28515625" style="20" customWidth="1"/>
    <col min="6" max="6" width="15.28515625" style="34" customWidth="1"/>
    <col min="7" max="7" width="20.5703125" style="9" customWidth="1"/>
    <col min="8" max="8" width="17.5703125" style="9" customWidth="1"/>
    <col min="9" max="9" width="18.28515625" style="9" customWidth="1"/>
    <col min="10" max="10" width="16.7109375" style="9" customWidth="1"/>
    <col min="11" max="11" width="13.28515625" style="9" customWidth="1"/>
    <col min="12" max="16384" width="11.42578125" style="9"/>
  </cols>
  <sheetData>
    <row r="1" spans="2:13" hidden="1" x14ac:dyDescent="0.2"/>
    <row r="2" spans="2:13" hidden="1" x14ac:dyDescent="0.2"/>
    <row r="3" spans="2:13" hidden="1" x14ac:dyDescent="0.2"/>
    <row r="4" spans="2:13" s="17" customFormat="1" ht="18" x14ac:dyDescent="0.25">
      <c r="B4" s="171" t="s">
        <v>267</v>
      </c>
      <c r="C4" s="97"/>
      <c r="D4" s="112"/>
      <c r="E4" s="320" t="s">
        <v>415</v>
      </c>
      <c r="F4" s="111"/>
    </row>
    <row r="6" spans="2:13" ht="31.15" customHeight="1" thickBot="1" x14ac:dyDescent="0.25">
      <c r="J6" s="69"/>
      <c r="K6" s="69"/>
      <c r="L6" s="69"/>
      <c r="M6" s="74"/>
    </row>
    <row r="7" spans="2:13" ht="20.25" customHeight="1" thickBot="1" x14ac:dyDescent="0.3">
      <c r="B7" s="414" t="s">
        <v>0</v>
      </c>
      <c r="C7" s="415"/>
      <c r="D7" s="415"/>
      <c r="E7" s="415"/>
      <c r="F7" s="416"/>
      <c r="G7" s="417" t="s">
        <v>2</v>
      </c>
      <c r="H7" s="418"/>
      <c r="I7" s="418"/>
      <c r="J7" s="418"/>
      <c r="K7" s="418"/>
      <c r="L7" s="418"/>
      <c r="M7" s="419"/>
    </row>
    <row r="8" spans="2:13" s="21" customFormat="1" ht="32.25" customHeight="1" thickBot="1" x14ac:dyDescent="0.25">
      <c r="B8" s="420" t="s">
        <v>1</v>
      </c>
      <c r="C8" s="421"/>
      <c r="D8" s="421"/>
      <c r="E8" s="421"/>
      <c r="F8" s="422"/>
      <c r="G8" s="423" t="s">
        <v>3</v>
      </c>
      <c r="H8" s="424"/>
      <c r="I8" s="424"/>
      <c r="J8" s="98" t="s">
        <v>4</v>
      </c>
      <c r="K8" s="423" t="s">
        <v>5</v>
      </c>
      <c r="L8" s="424"/>
      <c r="M8" s="425"/>
    </row>
    <row r="9" spans="2:13" s="21" customFormat="1" ht="93.6" customHeight="1" thickBot="1" x14ac:dyDescent="0.25">
      <c r="B9" s="119" t="s">
        <v>372</v>
      </c>
      <c r="C9" s="119" t="s">
        <v>373</v>
      </c>
      <c r="D9" s="119" t="s">
        <v>6</v>
      </c>
      <c r="E9" s="120" t="s">
        <v>374</v>
      </c>
      <c r="F9" s="119" t="s">
        <v>375</v>
      </c>
      <c r="G9" s="99" t="s">
        <v>7</v>
      </c>
      <c r="H9" s="99" t="s">
        <v>8</v>
      </c>
      <c r="I9" s="99" t="s">
        <v>9</v>
      </c>
      <c r="J9" s="98" t="s">
        <v>10</v>
      </c>
      <c r="K9" s="98" t="s">
        <v>11</v>
      </c>
      <c r="L9" s="99" t="s">
        <v>12</v>
      </c>
      <c r="M9" s="100" t="s">
        <v>13</v>
      </c>
    </row>
    <row r="10" spans="2:13" s="21" customFormat="1" ht="49.15" customHeight="1" thickBot="1" x14ac:dyDescent="0.25">
      <c r="B10" s="426" t="s">
        <v>309</v>
      </c>
      <c r="C10" s="427"/>
      <c r="D10" s="427"/>
      <c r="E10" s="427"/>
      <c r="F10" s="428"/>
      <c r="G10" s="117"/>
      <c r="H10" s="99"/>
      <c r="I10" s="118"/>
      <c r="J10" s="98"/>
      <c r="K10" s="223"/>
      <c r="L10" s="118"/>
      <c r="M10" s="100"/>
    </row>
    <row r="11" spans="2:13" s="66" customFormat="1" ht="78.599999999999994" customHeight="1" thickBot="1" x14ac:dyDescent="0.25">
      <c r="B11" s="241" t="s">
        <v>295</v>
      </c>
      <c r="C11" s="225" t="s">
        <v>293</v>
      </c>
      <c r="D11" s="226" t="s">
        <v>281</v>
      </c>
      <c r="E11" s="225" t="s">
        <v>369</v>
      </c>
      <c r="F11" s="227">
        <v>76.8</v>
      </c>
      <c r="G11" s="110"/>
      <c r="H11" s="106"/>
      <c r="I11" s="115"/>
      <c r="J11" s="105"/>
      <c r="K11" s="113"/>
      <c r="L11" s="107"/>
      <c r="M11" s="108"/>
    </row>
    <row r="12" spans="2:13" s="66" customFormat="1" ht="46.5" customHeight="1" thickBot="1" x14ac:dyDescent="0.25">
      <c r="B12" s="241" t="s">
        <v>371</v>
      </c>
      <c r="C12" s="225" t="s">
        <v>294</v>
      </c>
      <c r="D12" s="226" t="s">
        <v>281</v>
      </c>
      <c r="E12" s="225" t="s">
        <v>370</v>
      </c>
      <c r="F12" s="227">
        <f>639.13</f>
        <v>639.13</v>
      </c>
      <c r="G12" s="110"/>
      <c r="H12" s="106"/>
      <c r="I12" s="115"/>
      <c r="J12" s="105"/>
      <c r="K12" s="113"/>
      <c r="L12" s="107"/>
      <c r="M12" s="108"/>
    </row>
    <row r="13" spans="2:13" s="66" customFormat="1" ht="46.15" customHeight="1" thickBot="1" x14ac:dyDescent="0.25">
      <c r="B13" s="241" t="s">
        <v>289</v>
      </c>
      <c r="C13" s="225" t="s">
        <v>297</v>
      </c>
      <c r="D13" s="226" t="s">
        <v>281</v>
      </c>
      <c r="E13" s="225" t="s">
        <v>319</v>
      </c>
      <c r="F13" s="227">
        <v>0.5</v>
      </c>
      <c r="G13" s="110"/>
      <c r="H13" s="106"/>
      <c r="I13" s="115"/>
      <c r="J13" s="105"/>
      <c r="K13" s="113"/>
      <c r="L13" s="107"/>
      <c r="M13" s="108"/>
    </row>
    <row r="14" spans="2:13" s="66" customFormat="1" ht="32.65" customHeight="1" thickBot="1" x14ac:dyDescent="0.25">
      <c r="B14" s="241" t="s">
        <v>320</v>
      </c>
      <c r="C14" s="225" t="s">
        <v>297</v>
      </c>
      <c r="D14" s="226" t="s">
        <v>281</v>
      </c>
      <c r="E14" s="225" t="s">
        <v>321</v>
      </c>
      <c r="F14" s="280">
        <v>1660</v>
      </c>
      <c r="G14" s="110"/>
      <c r="H14" s="106"/>
      <c r="I14" s="115"/>
      <c r="J14" s="105"/>
      <c r="K14" s="113"/>
      <c r="L14" s="107"/>
      <c r="M14" s="108"/>
    </row>
    <row r="15" spans="2:13" s="66" customFormat="1" ht="39" thickBot="1" x14ac:dyDescent="0.25">
      <c r="B15" s="241" t="s">
        <v>298</v>
      </c>
      <c r="C15" s="225" t="s">
        <v>297</v>
      </c>
      <c r="D15" s="226" t="s">
        <v>281</v>
      </c>
      <c r="E15" s="225" t="s">
        <v>296</v>
      </c>
      <c r="F15" s="227">
        <v>1</v>
      </c>
      <c r="G15" s="110"/>
      <c r="H15" s="106"/>
      <c r="I15" s="115"/>
      <c r="J15" s="105"/>
      <c r="K15" s="113"/>
      <c r="L15" s="107"/>
      <c r="M15" s="108"/>
    </row>
    <row r="16" spans="2:13" s="66" customFormat="1" ht="32.65" customHeight="1" thickBot="1" x14ac:dyDescent="0.25">
      <c r="B16" s="241" t="s">
        <v>288</v>
      </c>
      <c r="C16" s="225" t="s">
        <v>297</v>
      </c>
      <c r="D16" s="226" t="s">
        <v>56</v>
      </c>
      <c r="E16" s="225" t="s">
        <v>299</v>
      </c>
      <c r="F16" s="227">
        <v>13</v>
      </c>
      <c r="G16" s="110"/>
      <c r="H16" s="106"/>
      <c r="I16" s="115"/>
      <c r="J16" s="105"/>
      <c r="K16" s="113"/>
      <c r="L16" s="107"/>
      <c r="M16" s="108"/>
    </row>
    <row r="17" spans="2:13" ht="42" customHeight="1" thickBot="1" x14ac:dyDescent="0.25">
      <c r="B17" s="222" t="s">
        <v>26</v>
      </c>
      <c r="C17" s="217"/>
      <c r="D17" s="219"/>
      <c r="E17" s="217"/>
      <c r="F17" s="221">
        <f>SUM(F11:F16)</f>
        <v>2390.4299999999998</v>
      </c>
      <c r="G17" s="130"/>
      <c r="H17" s="102"/>
      <c r="I17" s="116"/>
      <c r="J17" s="101"/>
      <c r="K17" s="114"/>
      <c r="L17" s="103"/>
      <c r="M17" s="104"/>
    </row>
    <row r="18" spans="2:13" ht="34.5" customHeight="1" thickBot="1" x14ac:dyDescent="0.25">
      <c r="B18" s="410" t="s">
        <v>38</v>
      </c>
      <c r="C18" s="411"/>
      <c r="D18" s="412"/>
      <c r="E18" s="412"/>
      <c r="F18" s="413"/>
      <c r="G18" s="130"/>
      <c r="H18" s="102"/>
      <c r="I18" s="116"/>
      <c r="J18" s="101"/>
      <c r="K18" s="114"/>
      <c r="L18" s="103"/>
      <c r="M18" s="104"/>
    </row>
    <row r="19" spans="2:13" s="244" customFormat="1" ht="55.15" customHeight="1" thickBot="1" x14ac:dyDescent="0.25">
      <c r="B19" s="242"/>
      <c r="C19" s="235" t="s">
        <v>37</v>
      </c>
      <c r="D19" s="235" t="s">
        <v>281</v>
      </c>
      <c r="E19" s="225" t="s">
        <v>20</v>
      </c>
      <c r="F19" s="228">
        <v>3.7</v>
      </c>
      <c r="G19" s="229"/>
      <c r="H19" s="230"/>
      <c r="I19" s="231"/>
      <c r="J19" s="232"/>
      <c r="K19" s="233"/>
      <c r="L19" s="234"/>
      <c r="M19" s="243"/>
    </row>
    <row r="20" spans="2:13" ht="34.5" customHeight="1" thickBot="1" x14ac:dyDescent="0.25">
      <c r="B20" s="122" t="s">
        <v>26</v>
      </c>
      <c r="C20" s="218"/>
      <c r="D20" s="219"/>
      <c r="E20" s="217"/>
      <c r="F20" s="220">
        <f>F19</f>
        <v>3.7</v>
      </c>
      <c r="G20" s="130"/>
      <c r="H20" s="102"/>
      <c r="I20" s="116"/>
      <c r="J20" s="101"/>
      <c r="K20" s="114"/>
      <c r="L20" s="103"/>
      <c r="M20" s="104"/>
    </row>
    <row r="21" spans="2:13" ht="24.75" customHeight="1" x14ac:dyDescent="0.2">
      <c r="B21" s="72"/>
      <c r="C21" s="73"/>
      <c r="D21" s="73"/>
      <c r="E21" s="97"/>
      <c r="F21" s="97"/>
    </row>
    <row r="22" spans="2:13" ht="17.25" customHeight="1" x14ac:dyDescent="0.2">
      <c r="D22" s="126"/>
      <c r="F22" s="20"/>
    </row>
  </sheetData>
  <mergeCells count="7">
    <mergeCell ref="B18:F18"/>
    <mergeCell ref="B7:F7"/>
    <mergeCell ref="G7:M7"/>
    <mergeCell ref="B8:F8"/>
    <mergeCell ref="G8:I8"/>
    <mergeCell ref="K8:M8"/>
    <mergeCell ref="B10:F10"/>
  </mergeCells>
  <dataValidations count="1">
    <dataValidation type="list" allowBlank="1" showInputMessage="1" showErrorMessage="1" sqref="C22 E17 E18:E21" xr:uid="{5C426403-5860-43B4-93E1-76BEBFFC7354}">
      <formula1>natuer_de_dechets</formula1>
    </dataValidation>
  </dataValidations>
  <pageMargins left="0.70866141732283472" right="0.70866141732283472" top="0.74803149606299213" bottom="0.74803149606299213" header="0.31496062992125984" footer="0.31496062992125984"/>
  <pageSetup paperSize="8" scale="81" fitToHeight="0" orientation="landscape" r:id="rId1"/>
  <headerFooter>
    <oddFooter>&amp;L&amp;A&amp;R&amp;N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4F206-2E38-4938-B60E-9DB4758A3EEB}">
  <sheetPr>
    <pageSetUpPr fitToPage="1"/>
  </sheetPr>
  <dimension ref="B1:M21"/>
  <sheetViews>
    <sheetView view="pageBreakPreview" topLeftCell="A8" zoomScale="90" zoomScaleNormal="100" zoomScaleSheetLayoutView="90" workbookViewId="0">
      <selection activeCell="C6" sqref="C6"/>
    </sheetView>
  </sheetViews>
  <sheetFormatPr baseColWidth="10" defaultColWidth="11.42578125" defaultRowHeight="11.25" x14ac:dyDescent="0.2"/>
  <cols>
    <col min="1" max="1" width="2.5703125" style="9" customWidth="1"/>
    <col min="2" max="2" width="18.85546875" style="34" customWidth="1"/>
    <col min="3" max="3" width="39.7109375" style="126" customWidth="1"/>
    <col min="4" max="4" width="13.28515625" style="23" customWidth="1"/>
    <col min="5" max="5" width="25.28515625" style="20" customWidth="1"/>
    <col min="6" max="6" width="15.28515625" style="34" customWidth="1"/>
    <col min="7" max="7" width="20.5703125" style="9" customWidth="1"/>
    <col min="8" max="8" width="17.5703125" style="9" customWidth="1"/>
    <col min="9" max="9" width="18.28515625" style="9" customWidth="1"/>
    <col min="10" max="10" width="16.7109375" style="9" customWidth="1"/>
    <col min="11" max="11" width="13.28515625" style="9" customWidth="1"/>
    <col min="12" max="16384" width="11.42578125" style="9"/>
  </cols>
  <sheetData>
    <row r="1" spans="2:13" hidden="1" x14ac:dyDescent="0.2"/>
    <row r="2" spans="2:13" hidden="1" x14ac:dyDescent="0.2"/>
    <row r="3" spans="2:13" hidden="1" x14ac:dyDescent="0.2"/>
    <row r="4" spans="2:13" s="17" customFormat="1" ht="36" customHeight="1" x14ac:dyDescent="0.25">
      <c r="B4" s="171" t="s">
        <v>267</v>
      </c>
      <c r="C4" s="97"/>
      <c r="D4" s="112"/>
      <c r="E4" s="429" t="s">
        <v>416</v>
      </c>
      <c r="F4" s="429"/>
    </row>
    <row r="6" spans="2:13" ht="31.15" customHeight="1" thickBot="1" x14ac:dyDescent="0.25">
      <c r="J6" s="69"/>
      <c r="K6" s="69"/>
      <c r="L6" s="69"/>
      <c r="M6" s="74"/>
    </row>
    <row r="7" spans="2:13" ht="20.25" customHeight="1" thickBot="1" x14ac:dyDescent="0.3">
      <c r="B7" s="414" t="s">
        <v>0</v>
      </c>
      <c r="C7" s="415"/>
      <c r="D7" s="415"/>
      <c r="E7" s="415"/>
      <c r="F7" s="416"/>
      <c r="G7" s="417" t="s">
        <v>2</v>
      </c>
      <c r="H7" s="418"/>
      <c r="I7" s="418"/>
      <c r="J7" s="418"/>
      <c r="K7" s="418"/>
      <c r="L7" s="418"/>
      <c r="M7" s="419"/>
    </row>
    <row r="8" spans="2:13" s="21" customFormat="1" ht="32.25" customHeight="1" thickBot="1" x14ac:dyDescent="0.25">
      <c r="B8" s="420" t="s">
        <v>1</v>
      </c>
      <c r="C8" s="421"/>
      <c r="D8" s="421"/>
      <c r="E8" s="421"/>
      <c r="F8" s="422"/>
      <c r="G8" s="423" t="s">
        <v>3</v>
      </c>
      <c r="H8" s="424"/>
      <c r="I8" s="424"/>
      <c r="J8" s="98" t="s">
        <v>4</v>
      </c>
      <c r="K8" s="423" t="s">
        <v>5</v>
      </c>
      <c r="L8" s="424"/>
      <c r="M8" s="425"/>
    </row>
    <row r="9" spans="2:13" s="21" customFormat="1" ht="93.6" customHeight="1" thickBot="1" x14ac:dyDescent="0.25">
      <c r="B9" s="119" t="s">
        <v>372</v>
      </c>
      <c r="C9" s="119" t="s">
        <v>373</v>
      </c>
      <c r="D9" s="119" t="s">
        <v>6</v>
      </c>
      <c r="E9" s="120" t="s">
        <v>374</v>
      </c>
      <c r="F9" s="119" t="s">
        <v>375</v>
      </c>
      <c r="G9" s="99" t="s">
        <v>7</v>
      </c>
      <c r="H9" s="99" t="s">
        <v>8</v>
      </c>
      <c r="I9" s="99" t="s">
        <v>9</v>
      </c>
      <c r="J9" s="98" t="s">
        <v>10</v>
      </c>
      <c r="K9" s="98" t="s">
        <v>11</v>
      </c>
      <c r="L9" s="99" t="s">
        <v>12</v>
      </c>
      <c r="M9" s="100" t="s">
        <v>13</v>
      </c>
    </row>
    <row r="10" spans="2:13" s="21" customFormat="1" ht="49.15" customHeight="1" thickBot="1" x14ac:dyDescent="0.25">
      <c r="B10" s="426" t="s">
        <v>309</v>
      </c>
      <c r="C10" s="427"/>
      <c r="D10" s="427"/>
      <c r="E10" s="427"/>
      <c r="F10" s="428"/>
      <c r="G10" s="117"/>
      <c r="H10" s="99"/>
      <c r="I10" s="118"/>
      <c r="J10" s="98"/>
      <c r="K10" s="223"/>
      <c r="L10" s="118"/>
      <c r="M10" s="100"/>
    </row>
    <row r="11" spans="2:13" s="66" customFormat="1" ht="46.5" customHeight="1" thickBot="1" x14ac:dyDescent="0.25">
      <c r="B11" s="241" t="s">
        <v>371</v>
      </c>
      <c r="C11" s="225" t="s">
        <v>294</v>
      </c>
      <c r="D11" s="226" t="s">
        <v>281</v>
      </c>
      <c r="E11" s="225" t="s">
        <v>370</v>
      </c>
      <c r="F11" s="227">
        <f>639.13</f>
        <v>639.13</v>
      </c>
      <c r="G11" s="110"/>
      <c r="H11" s="106"/>
      <c r="I11" s="115"/>
      <c r="J11" s="105"/>
      <c r="K11" s="113"/>
      <c r="L11" s="107"/>
      <c r="M11" s="108"/>
    </row>
    <row r="12" spans="2:13" s="66" customFormat="1" ht="46.15" customHeight="1" thickBot="1" x14ac:dyDescent="0.25">
      <c r="B12" s="241" t="s">
        <v>289</v>
      </c>
      <c r="C12" s="225" t="s">
        <v>297</v>
      </c>
      <c r="D12" s="226" t="s">
        <v>281</v>
      </c>
      <c r="E12" s="225" t="s">
        <v>319</v>
      </c>
      <c r="F12" s="227">
        <v>0.5</v>
      </c>
      <c r="G12" s="110"/>
      <c r="H12" s="106"/>
      <c r="I12" s="115"/>
      <c r="J12" s="105"/>
      <c r="K12" s="113"/>
      <c r="L12" s="107"/>
      <c r="M12" s="108"/>
    </row>
    <row r="13" spans="2:13" s="66" customFormat="1" ht="32.65" customHeight="1" thickBot="1" x14ac:dyDescent="0.25">
      <c r="B13" s="241" t="s">
        <v>320</v>
      </c>
      <c r="C13" s="225" t="s">
        <v>297</v>
      </c>
      <c r="D13" s="226" t="s">
        <v>281</v>
      </c>
      <c r="E13" s="225" t="s">
        <v>321</v>
      </c>
      <c r="F13" s="280">
        <v>1660</v>
      </c>
      <c r="G13" s="110"/>
      <c r="H13" s="106"/>
      <c r="I13" s="115"/>
      <c r="J13" s="105"/>
      <c r="K13" s="113"/>
      <c r="L13" s="107"/>
      <c r="M13" s="108"/>
    </row>
    <row r="14" spans="2:13" s="66" customFormat="1" ht="39" thickBot="1" x14ac:dyDescent="0.25">
      <c r="B14" s="241" t="s">
        <v>298</v>
      </c>
      <c r="C14" s="225" t="s">
        <v>297</v>
      </c>
      <c r="D14" s="226" t="s">
        <v>281</v>
      </c>
      <c r="E14" s="225" t="s">
        <v>296</v>
      </c>
      <c r="F14" s="227">
        <v>1</v>
      </c>
      <c r="G14" s="110"/>
      <c r="H14" s="106"/>
      <c r="I14" s="115"/>
      <c r="J14" s="105"/>
      <c r="K14" s="113"/>
      <c r="L14" s="107"/>
      <c r="M14" s="108"/>
    </row>
    <row r="15" spans="2:13" s="66" customFormat="1" ht="32.65" customHeight="1" thickBot="1" x14ac:dyDescent="0.25">
      <c r="B15" s="241" t="s">
        <v>288</v>
      </c>
      <c r="C15" s="225" t="s">
        <v>297</v>
      </c>
      <c r="D15" s="226" t="s">
        <v>56</v>
      </c>
      <c r="E15" s="225" t="s">
        <v>299</v>
      </c>
      <c r="F15" s="227">
        <v>13</v>
      </c>
      <c r="G15" s="110"/>
      <c r="H15" s="106"/>
      <c r="I15" s="115"/>
      <c r="J15" s="105"/>
      <c r="K15" s="113"/>
      <c r="L15" s="107"/>
      <c r="M15" s="108"/>
    </row>
    <row r="16" spans="2:13" ht="42" customHeight="1" thickBot="1" x14ac:dyDescent="0.25">
      <c r="B16" s="222" t="s">
        <v>26</v>
      </c>
      <c r="C16" s="217"/>
      <c r="D16" s="219"/>
      <c r="E16" s="217"/>
      <c r="F16" s="221">
        <f>SUM(F11:F15)</f>
        <v>2313.63</v>
      </c>
      <c r="G16" s="130"/>
      <c r="H16" s="102"/>
      <c r="I16" s="116"/>
      <c r="J16" s="101"/>
      <c r="K16" s="114"/>
      <c r="L16" s="103"/>
      <c r="M16" s="104"/>
    </row>
    <row r="17" spans="2:13" ht="34.5" customHeight="1" thickBot="1" x14ac:dyDescent="0.25">
      <c r="B17" s="410" t="s">
        <v>38</v>
      </c>
      <c r="C17" s="411"/>
      <c r="D17" s="412"/>
      <c r="E17" s="412"/>
      <c r="F17" s="413"/>
      <c r="G17" s="130"/>
      <c r="H17" s="102"/>
      <c r="I17" s="116"/>
      <c r="J17" s="101"/>
      <c r="K17" s="114"/>
      <c r="L17" s="103"/>
      <c r="M17" s="104"/>
    </row>
    <row r="18" spans="2:13" s="244" customFormat="1" ht="55.15" customHeight="1" thickBot="1" x14ac:dyDescent="0.25">
      <c r="B18" s="242"/>
      <c r="C18" s="235" t="s">
        <v>37</v>
      </c>
      <c r="D18" s="235" t="s">
        <v>281</v>
      </c>
      <c r="E18" s="225" t="s">
        <v>20</v>
      </c>
      <c r="F18" s="228">
        <v>3.7</v>
      </c>
      <c r="G18" s="229"/>
      <c r="H18" s="230"/>
      <c r="I18" s="231"/>
      <c r="J18" s="232"/>
      <c r="K18" s="233"/>
      <c r="L18" s="234"/>
      <c r="M18" s="243"/>
    </row>
    <row r="19" spans="2:13" ht="34.5" customHeight="1" thickBot="1" x14ac:dyDescent="0.25">
      <c r="B19" s="122" t="s">
        <v>26</v>
      </c>
      <c r="C19" s="218"/>
      <c r="D19" s="219"/>
      <c r="E19" s="217"/>
      <c r="F19" s="220">
        <f>F18</f>
        <v>3.7</v>
      </c>
      <c r="G19" s="130"/>
      <c r="H19" s="102"/>
      <c r="I19" s="116"/>
      <c r="J19" s="101"/>
      <c r="K19" s="114"/>
      <c r="L19" s="103"/>
      <c r="M19" s="104"/>
    </row>
    <row r="20" spans="2:13" ht="24.75" customHeight="1" x14ac:dyDescent="0.2">
      <c r="B20" s="72"/>
      <c r="C20" s="73"/>
      <c r="D20" s="73"/>
      <c r="E20" s="97"/>
      <c r="F20" s="97"/>
    </row>
    <row r="21" spans="2:13" ht="17.25" customHeight="1" x14ac:dyDescent="0.2">
      <c r="D21" s="126"/>
      <c r="F21" s="20"/>
    </row>
  </sheetData>
  <mergeCells count="8">
    <mergeCell ref="B17:F17"/>
    <mergeCell ref="E4:F4"/>
    <mergeCell ref="B7:F7"/>
    <mergeCell ref="G7:M7"/>
    <mergeCell ref="B8:F8"/>
    <mergeCell ref="G8:I8"/>
    <mergeCell ref="K8:M8"/>
    <mergeCell ref="B10:F10"/>
  </mergeCells>
  <dataValidations count="1">
    <dataValidation type="list" allowBlank="1" showInputMessage="1" showErrorMessage="1" sqref="C21 E16:E20" xr:uid="{121BAC24-7076-4C63-8BD5-D86565B6A26F}">
      <formula1>natuer_de_dechets</formula1>
    </dataValidation>
  </dataValidations>
  <pageMargins left="0.70866141732283472" right="0.70866141732283472" top="0.74803149606299213" bottom="0.74803149606299213" header="0.31496062992125984" footer="0.31496062992125984"/>
  <pageSetup paperSize="8" scale="81" fitToHeight="0" orientation="landscape" r:id="rId1"/>
  <headerFooter>
    <oddFooter>&amp;L&amp;A&amp;R&amp;N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dimension ref="A1:M48"/>
  <sheetViews>
    <sheetView view="pageBreakPreview" topLeftCell="A4" zoomScale="85" zoomScaleNormal="100" zoomScaleSheetLayoutView="85" workbookViewId="0">
      <selection activeCell="B30" sqref="B30"/>
    </sheetView>
  </sheetViews>
  <sheetFormatPr baseColWidth="10" defaultColWidth="11.42578125" defaultRowHeight="14.25" x14ac:dyDescent="0.2"/>
  <cols>
    <col min="1" max="1" width="6.5703125" style="66" customWidth="1"/>
    <col min="2" max="2" width="23.7109375" style="66" customWidth="1"/>
    <col min="3" max="5" width="11.42578125" style="66"/>
    <col min="6" max="6" width="33" style="66" customWidth="1"/>
    <col min="7" max="7" width="11.42578125" style="66"/>
    <col min="8" max="8" width="11.42578125" style="66" customWidth="1"/>
    <col min="9" max="16384" width="11.42578125" style="66"/>
  </cols>
  <sheetData>
    <row r="1" spans="1:13" ht="15" x14ac:dyDescent="0.25">
      <c r="B1" s="53" t="s">
        <v>268</v>
      </c>
    </row>
    <row r="2" spans="1:13" ht="15" x14ac:dyDescent="0.25">
      <c r="A2" s="53"/>
    </row>
    <row r="3" spans="1:13" ht="15" thickBot="1" x14ac:dyDescent="0.25"/>
    <row r="4" spans="1:13" ht="51" customHeight="1" thickBot="1" x14ac:dyDescent="0.25">
      <c r="B4" s="438" t="s">
        <v>68</v>
      </c>
      <c r="C4" s="439"/>
      <c r="D4" s="439"/>
      <c r="E4" s="440"/>
      <c r="F4" s="433" t="s">
        <v>69</v>
      </c>
      <c r="G4" s="435" t="s">
        <v>70</v>
      </c>
      <c r="H4" s="436"/>
      <c r="I4" s="436"/>
      <c r="J4" s="436"/>
      <c r="K4" s="436"/>
      <c r="L4" s="436"/>
      <c r="M4" s="437"/>
    </row>
    <row r="5" spans="1:13" ht="15" x14ac:dyDescent="0.2">
      <c r="B5" s="441"/>
      <c r="C5" s="442"/>
      <c r="D5" s="442"/>
      <c r="E5" s="443"/>
      <c r="F5" s="434"/>
      <c r="G5" s="451" t="s">
        <v>71</v>
      </c>
      <c r="H5" s="452"/>
      <c r="I5" s="452"/>
      <c r="J5" s="452"/>
      <c r="K5" s="452"/>
      <c r="L5" s="452"/>
      <c r="M5" s="453"/>
    </row>
    <row r="6" spans="1:13" ht="15" thickBot="1" x14ac:dyDescent="0.25">
      <c r="B6" s="444"/>
      <c r="C6" s="445"/>
      <c r="D6" s="445"/>
      <c r="E6" s="446"/>
      <c r="F6" s="59"/>
      <c r="G6" s="430"/>
      <c r="H6" s="431"/>
      <c r="I6" s="431"/>
      <c r="J6" s="431"/>
      <c r="K6" s="431"/>
      <c r="L6" s="431"/>
      <c r="M6" s="432"/>
    </row>
    <row r="7" spans="1:13" ht="26.25" thickBot="1" x14ac:dyDescent="0.25">
      <c r="B7" s="58"/>
      <c r="C7" s="60" t="s">
        <v>72</v>
      </c>
      <c r="D7" s="60" t="s">
        <v>73</v>
      </c>
      <c r="E7" s="61" t="s">
        <v>74</v>
      </c>
      <c r="F7" s="62"/>
      <c r="G7" s="57" t="s">
        <v>75</v>
      </c>
      <c r="H7" s="57" t="s">
        <v>76</v>
      </c>
      <c r="I7" s="57" t="s">
        <v>77</v>
      </c>
      <c r="J7" s="70" t="s">
        <v>78</v>
      </c>
      <c r="K7" s="70" t="s">
        <v>79</v>
      </c>
      <c r="L7" s="70" t="s">
        <v>80</v>
      </c>
      <c r="M7" s="57" t="s">
        <v>81</v>
      </c>
    </row>
    <row r="8" spans="1:13" ht="15" thickBot="1" x14ac:dyDescent="0.25">
      <c r="B8" s="448" t="s">
        <v>82</v>
      </c>
      <c r="C8" s="60"/>
      <c r="D8" s="60"/>
      <c r="E8" s="60"/>
      <c r="F8" s="60"/>
      <c r="G8" s="60"/>
      <c r="H8" s="60"/>
      <c r="I8" s="60"/>
      <c r="J8" s="60"/>
      <c r="K8" s="60"/>
      <c r="L8" s="60"/>
      <c r="M8" s="60"/>
    </row>
    <row r="9" spans="1:13" ht="15" thickBot="1" x14ac:dyDescent="0.25">
      <c r="B9" s="449"/>
      <c r="C9" s="60"/>
      <c r="D9" s="60"/>
      <c r="E9" s="60"/>
      <c r="F9" s="60"/>
      <c r="G9" s="60"/>
      <c r="H9" s="60"/>
      <c r="I9" s="60"/>
      <c r="J9" s="60"/>
      <c r="K9" s="60"/>
      <c r="L9" s="60"/>
      <c r="M9" s="60"/>
    </row>
    <row r="10" spans="1:13" ht="15" thickBot="1" x14ac:dyDescent="0.25">
      <c r="B10" s="449"/>
      <c r="C10" s="60"/>
      <c r="D10" s="60"/>
      <c r="E10" s="60"/>
      <c r="F10" s="60"/>
      <c r="G10" s="60"/>
      <c r="H10" s="60"/>
      <c r="I10" s="60"/>
      <c r="J10" s="60"/>
      <c r="K10" s="60"/>
      <c r="L10" s="60"/>
      <c r="M10" s="60"/>
    </row>
    <row r="11" spans="1:13" ht="15" thickBot="1" x14ac:dyDescent="0.25">
      <c r="B11" s="450"/>
      <c r="C11" s="60"/>
      <c r="D11" s="60"/>
      <c r="E11" s="60"/>
      <c r="F11" s="60"/>
      <c r="G11" s="60"/>
      <c r="H11" s="60"/>
      <c r="I11" s="60"/>
      <c r="J11" s="60"/>
      <c r="K11" s="60"/>
      <c r="L11" s="60"/>
      <c r="M11" s="60"/>
    </row>
    <row r="12" spans="1:13" ht="19.5" customHeight="1" thickBot="1" x14ac:dyDescent="0.25">
      <c r="B12" s="448" t="s">
        <v>83</v>
      </c>
      <c r="C12" s="60"/>
      <c r="D12" s="60"/>
      <c r="E12" s="60"/>
      <c r="F12" s="60"/>
      <c r="G12" s="60"/>
      <c r="H12" s="60"/>
      <c r="I12" s="60"/>
      <c r="J12" s="60"/>
      <c r="K12" s="60"/>
      <c r="L12" s="60"/>
      <c r="M12" s="60"/>
    </row>
    <row r="13" spans="1:13" ht="15" thickBot="1" x14ac:dyDescent="0.25">
      <c r="B13" s="449"/>
      <c r="C13" s="60"/>
      <c r="D13" s="60"/>
      <c r="E13" s="60"/>
      <c r="F13" s="60"/>
      <c r="G13" s="60"/>
      <c r="H13" s="60"/>
      <c r="I13" s="60"/>
      <c r="J13" s="60"/>
      <c r="K13" s="60"/>
      <c r="L13" s="60"/>
      <c r="M13" s="60"/>
    </row>
    <row r="14" spans="1:13" ht="15" thickBot="1" x14ac:dyDescent="0.25">
      <c r="B14" s="450"/>
      <c r="C14" s="60"/>
      <c r="D14" s="60"/>
      <c r="E14" s="60"/>
      <c r="F14" s="60"/>
      <c r="G14" s="60"/>
      <c r="H14" s="60"/>
      <c r="I14" s="60"/>
      <c r="J14" s="60"/>
      <c r="K14" s="60"/>
      <c r="L14" s="60"/>
      <c r="M14" s="60"/>
    </row>
    <row r="15" spans="1:13" x14ac:dyDescent="0.2">
      <c r="B15" s="67"/>
    </row>
    <row r="16" spans="1:13" x14ac:dyDescent="0.2">
      <c r="B16" s="67"/>
    </row>
    <row r="17" spans="2:13" ht="15" thickBot="1" x14ac:dyDescent="0.25">
      <c r="B17" s="63"/>
    </row>
    <row r="18" spans="2:13" ht="42" customHeight="1" thickBot="1" x14ac:dyDescent="0.25">
      <c r="B18" s="438" t="s">
        <v>84</v>
      </c>
      <c r="C18" s="439"/>
      <c r="D18" s="439"/>
      <c r="E18" s="440"/>
      <c r="F18" s="433" t="s">
        <v>85</v>
      </c>
      <c r="G18" s="435" t="s">
        <v>86</v>
      </c>
      <c r="H18" s="436"/>
      <c r="I18" s="436"/>
      <c r="J18" s="436"/>
      <c r="K18" s="436"/>
      <c r="L18" s="436"/>
      <c r="M18" s="437"/>
    </row>
    <row r="19" spans="2:13" ht="15.75" customHeight="1" x14ac:dyDescent="0.2">
      <c r="B19" s="441"/>
      <c r="C19" s="442"/>
      <c r="D19" s="442"/>
      <c r="E19" s="443"/>
      <c r="F19" s="434"/>
      <c r="G19" s="454" t="s">
        <v>87</v>
      </c>
      <c r="H19" s="455"/>
      <c r="I19" s="455"/>
      <c r="J19" s="455"/>
      <c r="K19" s="455"/>
      <c r="L19" s="455"/>
      <c r="M19" s="456"/>
    </row>
    <row r="20" spans="2:13" ht="25.5" customHeight="1" thickBot="1" x14ac:dyDescent="0.25">
      <c r="B20" s="444"/>
      <c r="C20" s="445"/>
      <c r="D20" s="445"/>
      <c r="E20" s="446"/>
      <c r="F20" s="59"/>
      <c r="G20" s="430"/>
      <c r="H20" s="431"/>
      <c r="I20" s="431"/>
      <c r="J20" s="431"/>
      <c r="K20" s="431"/>
      <c r="L20" s="431"/>
      <c r="M20" s="432"/>
    </row>
    <row r="21" spans="2:13" ht="39" thickBot="1" x14ac:dyDescent="0.25">
      <c r="B21" s="58"/>
      <c r="C21" s="60" t="s">
        <v>72</v>
      </c>
      <c r="D21" s="60" t="s">
        <v>88</v>
      </c>
      <c r="E21" s="61" t="s">
        <v>74</v>
      </c>
      <c r="F21" s="62"/>
      <c r="G21" s="62" t="s">
        <v>89</v>
      </c>
      <c r="H21" s="62"/>
      <c r="I21" s="62"/>
      <c r="J21" s="62"/>
      <c r="K21" s="62"/>
      <c r="L21" s="62"/>
      <c r="M21" s="62"/>
    </row>
    <row r="22" spans="2:13" ht="15" thickBot="1" x14ac:dyDescent="0.25">
      <c r="B22" s="448" t="s">
        <v>82</v>
      </c>
      <c r="C22" s="60"/>
      <c r="D22" s="60"/>
      <c r="E22" s="60"/>
      <c r="F22" s="60"/>
      <c r="G22" s="60"/>
      <c r="H22" s="60"/>
      <c r="I22" s="60"/>
      <c r="J22" s="60"/>
      <c r="K22" s="60"/>
      <c r="L22" s="60"/>
      <c r="M22" s="60"/>
    </row>
    <row r="23" spans="2:13" ht="15" thickBot="1" x14ac:dyDescent="0.25">
      <c r="B23" s="449"/>
      <c r="C23" s="60"/>
      <c r="D23" s="60"/>
      <c r="E23" s="60"/>
      <c r="F23" s="60"/>
      <c r="G23" s="60"/>
      <c r="H23" s="60"/>
      <c r="I23" s="60"/>
      <c r="J23" s="60"/>
      <c r="K23" s="60"/>
      <c r="L23" s="60"/>
      <c r="M23" s="60"/>
    </row>
    <row r="24" spans="2:13" ht="15" thickBot="1" x14ac:dyDescent="0.25">
      <c r="B24" s="450"/>
      <c r="C24" s="60"/>
      <c r="D24" s="60"/>
      <c r="E24" s="60"/>
      <c r="F24" s="60"/>
      <c r="G24" s="60"/>
      <c r="H24" s="60"/>
      <c r="I24" s="60"/>
      <c r="J24" s="60"/>
      <c r="K24" s="60"/>
      <c r="L24" s="60"/>
      <c r="M24" s="60"/>
    </row>
    <row r="25" spans="2:13" ht="18" customHeight="1" thickBot="1" x14ac:dyDescent="0.25">
      <c r="B25" s="448" t="s">
        <v>83</v>
      </c>
      <c r="C25" s="60"/>
      <c r="D25" s="60"/>
      <c r="E25" s="60"/>
      <c r="F25" s="60"/>
      <c r="G25" s="60"/>
      <c r="H25" s="60"/>
      <c r="I25" s="60"/>
      <c r="J25" s="60"/>
      <c r="K25" s="60"/>
      <c r="L25" s="60"/>
      <c r="M25" s="60"/>
    </row>
    <row r="26" spans="2:13" ht="15" thickBot="1" x14ac:dyDescent="0.25">
      <c r="B26" s="449"/>
      <c r="C26" s="60"/>
      <c r="D26" s="60"/>
      <c r="E26" s="60"/>
      <c r="F26" s="60"/>
      <c r="G26" s="60"/>
      <c r="H26" s="60"/>
      <c r="I26" s="60"/>
      <c r="J26" s="60"/>
      <c r="K26" s="60"/>
      <c r="L26" s="60"/>
      <c r="M26" s="60"/>
    </row>
    <row r="27" spans="2:13" ht="15" thickBot="1" x14ac:dyDescent="0.25">
      <c r="B27" s="450"/>
      <c r="C27" s="60"/>
      <c r="D27" s="60"/>
      <c r="E27" s="60"/>
      <c r="F27" s="60"/>
      <c r="G27" s="60"/>
      <c r="H27" s="60"/>
      <c r="I27" s="60"/>
      <c r="J27" s="60"/>
      <c r="K27" s="60"/>
      <c r="L27" s="60"/>
      <c r="M27" s="60"/>
    </row>
    <row r="28" spans="2:13" ht="26.25" customHeight="1" x14ac:dyDescent="0.2">
      <c r="B28" s="447" t="s">
        <v>90</v>
      </c>
      <c r="C28" s="447"/>
      <c r="D28" s="447"/>
      <c r="E28" s="447"/>
      <c r="F28" s="447"/>
      <c r="G28" s="447"/>
      <c r="H28" s="447"/>
      <c r="I28" s="447"/>
      <c r="J28" s="447"/>
      <c r="K28" s="447"/>
      <c r="L28" s="447"/>
      <c r="M28" s="447"/>
    </row>
    <row r="29" spans="2:13" x14ac:dyDescent="0.2">
      <c r="B29" s="64"/>
    </row>
    <row r="30" spans="2:13" ht="15" thickBot="1" x14ac:dyDescent="0.25">
      <c r="B30" s="63"/>
    </row>
    <row r="31" spans="2:13" ht="25.5" customHeight="1" thickBot="1" x14ac:dyDescent="0.25">
      <c r="B31" s="438" t="s">
        <v>91</v>
      </c>
      <c r="C31" s="439"/>
      <c r="D31" s="439"/>
      <c r="E31" s="440"/>
      <c r="F31" s="433" t="s">
        <v>85</v>
      </c>
      <c r="G31" s="435" t="s">
        <v>70</v>
      </c>
      <c r="H31" s="436"/>
      <c r="I31" s="436"/>
      <c r="J31" s="436"/>
      <c r="K31" s="436"/>
      <c r="L31" s="436"/>
      <c r="M31" s="437"/>
    </row>
    <row r="32" spans="2:13" ht="38.25" customHeight="1" x14ac:dyDescent="0.2">
      <c r="B32" s="441"/>
      <c r="C32" s="442"/>
      <c r="D32" s="442"/>
      <c r="E32" s="443"/>
      <c r="F32" s="434"/>
      <c r="G32" s="454" t="s">
        <v>87</v>
      </c>
      <c r="H32" s="455"/>
      <c r="I32" s="455"/>
      <c r="J32" s="455"/>
      <c r="K32" s="455"/>
      <c r="L32" s="455"/>
      <c r="M32" s="456"/>
    </row>
    <row r="33" spans="2:13" ht="25.5" customHeight="1" thickBot="1" x14ac:dyDescent="0.25">
      <c r="B33" s="444"/>
      <c r="C33" s="445"/>
      <c r="D33" s="445"/>
      <c r="E33" s="446"/>
      <c r="F33" s="59"/>
      <c r="G33" s="430"/>
      <c r="H33" s="431"/>
      <c r="I33" s="431"/>
      <c r="J33" s="431"/>
      <c r="K33" s="431"/>
      <c r="L33" s="431"/>
      <c r="M33" s="432"/>
    </row>
    <row r="34" spans="2:13" ht="26.25" thickBot="1" x14ac:dyDescent="0.25">
      <c r="B34" s="58"/>
      <c r="C34" s="60" t="s">
        <v>72</v>
      </c>
      <c r="D34" s="60" t="s">
        <v>92</v>
      </c>
      <c r="E34" s="61" t="s">
        <v>74</v>
      </c>
      <c r="F34" s="62"/>
      <c r="G34" s="57" t="s">
        <v>93</v>
      </c>
      <c r="H34" s="57" t="s">
        <v>94</v>
      </c>
      <c r="I34" s="62"/>
      <c r="J34" s="62"/>
      <c r="K34" s="62"/>
      <c r="L34" s="62"/>
      <c r="M34" s="62"/>
    </row>
    <row r="35" spans="2:13" ht="15" thickBot="1" x14ac:dyDescent="0.25">
      <c r="B35" s="448" t="s">
        <v>82</v>
      </c>
      <c r="C35" s="60"/>
      <c r="D35" s="60"/>
      <c r="E35" s="60"/>
      <c r="F35" s="60"/>
      <c r="G35" s="60"/>
      <c r="H35" s="60"/>
      <c r="I35" s="60"/>
      <c r="J35" s="60"/>
      <c r="K35" s="60"/>
      <c r="L35" s="60"/>
      <c r="M35" s="60"/>
    </row>
    <row r="36" spans="2:13" ht="15" thickBot="1" x14ac:dyDescent="0.25">
      <c r="B36" s="449"/>
      <c r="C36" s="60"/>
      <c r="D36" s="60"/>
      <c r="E36" s="60"/>
      <c r="F36" s="60"/>
      <c r="G36" s="60"/>
      <c r="H36" s="60"/>
      <c r="I36" s="60"/>
      <c r="J36" s="60"/>
      <c r="K36" s="60"/>
      <c r="L36" s="60"/>
      <c r="M36" s="60"/>
    </row>
    <row r="37" spans="2:13" ht="15" thickBot="1" x14ac:dyDescent="0.25">
      <c r="B37" s="449"/>
      <c r="C37" s="60"/>
      <c r="D37" s="60"/>
      <c r="E37" s="60"/>
      <c r="F37" s="60"/>
      <c r="G37" s="60"/>
      <c r="H37" s="60"/>
      <c r="I37" s="60"/>
      <c r="J37" s="60"/>
      <c r="K37" s="60"/>
      <c r="L37" s="60"/>
      <c r="M37" s="60"/>
    </row>
    <row r="38" spans="2:13" ht="15" thickBot="1" x14ac:dyDescent="0.25">
      <c r="B38" s="450"/>
      <c r="C38" s="60"/>
      <c r="D38" s="60"/>
      <c r="E38" s="60"/>
      <c r="F38" s="60"/>
      <c r="G38" s="60"/>
      <c r="H38" s="60"/>
      <c r="I38" s="60"/>
      <c r="J38" s="60"/>
      <c r="K38" s="60"/>
      <c r="L38" s="60"/>
      <c r="M38" s="60"/>
    </row>
    <row r="39" spans="2:13" ht="18" customHeight="1" thickBot="1" x14ac:dyDescent="0.25">
      <c r="B39" s="448" t="s">
        <v>83</v>
      </c>
      <c r="C39" s="60"/>
      <c r="D39" s="60"/>
      <c r="E39" s="60"/>
      <c r="F39" s="60"/>
      <c r="G39" s="60"/>
      <c r="H39" s="60"/>
      <c r="I39" s="60"/>
      <c r="J39" s="60"/>
      <c r="K39" s="60"/>
      <c r="L39" s="60"/>
      <c r="M39" s="60"/>
    </row>
    <row r="40" spans="2:13" ht="15" thickBot="1" x14ac:dyDescent="0.25">
      <c r="B40" s="449"/>
      <c r="C40" s="60"/>
      <c r="D40" s="60"/>
      <c r="E40" s="60"/>
      <c r="F40" s="60"/>
      <c r="G40" s="60"/>
      <c r="H40" s="60"/>
      <c r="I40" s="60"/>
      <c r="J40" s="60"/>
      <c r="K40" s="60"/>
      <c r="L40" s="60"/>
      <c r="M40" s="60"/>
    </row>
    <row r="41" spans="2:13" ht="15" thickBot="1" x14ac:dyDescent="0.25">
      <c r="B41" s="450"/>
      <c r="C41" s="60"/>
      <c r="D41" s="60"/>
      <c r="E41" s="60"/>
      <c r="F41" s="60"/>
      <c r="G41" s="60"/>
      <c r="H41" s="60"/>
      <c r="I41" s="60"/>
      <c r="J41" s="60"/>
      <c r="K41" s="60"/>
      <c r="L41" s="60"/>
      <c r="M41" s="60"/>
    </row>
    <row r="42" spans="2:13" x14ac:dyDescent="0.2">
      <c r="B42" s="65"/>
    </row>
    <row r="45" spans="2:13" x14ac:dyDescent="0.2">
      <c r="B45" s="68"/>
    </row>
    <row r="46" spans="2:13" x14ac:dyDescent="0.2">
      <c r="B46" s="68"/>
    </row>
    <row r="47" spans="2:13" x14ac:dyDescent="0.2">
      <c r="B47" s="68"/>
    </row>
    <row r="48" spans="2:13" x14ac:dyDescent="0.2">
      <c r="B48" s="69"/>
    </row>
  </sheetData>
  <mergeCells count="22">
    <mergeCell ref="B39:B41"/>
    <mergeCell ref="B4:E6"/>
    <mergeCell ref="F4:F5"/>
    <mergeCell ref="F18:F19"/>
    <mergeCell ref="G5:M5"/>
    <mergeCell ref="G6:M6"/>
    <mergeCell ref="G4:M4"/>
    <mergeCell ref="B22:B24"/>
    <mergeCell ref="B25:B27"/>
    <mergeCell ref="G32:M32"/>
    <mergeCell ref="B8:B11"/>
    <mergeCell ref="B12:B14"/>
    <mergeCell ref="B18:E20"/>
    <mergeCell ref="G18:M18"/>
    <mergeCell ref="G19:M19"/>
    <mergeCell ref="B35:B38"/>
    <mergeCell ref="G20:M20"/>
    <mergeCell ref="F31:F32"/>
    <mergeCell ref="G31:M31"/>
    <mergeCell ref="G33:M33"/>
    <mergeCell ref="B31:E33"/>
    <mergeCell ref="B28:M28"/>
  </mergeCells>
  <pageMargins left="0.7" right="0.7" top="0.75" bottom="0.75" header="0.3" footer="0.3"/>
  <pageSetup paperSize="9" scale="4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78"/>
  <sheetViews>
    <sheetView zoomScale="90" zoomScaleNormal="90" zoomScaleSheetLayoutView="70" zoomScalePageLayoutView="50" workbookViewId="0">
      <pane xSplit="5" ySplit="10" topLeftCell="F16" activePane="bottomRight" state="frozen"/>
      <selection pane="topRight" activeCell="F1" sqref="F1"/>
      <selection pane="bottomLeft" activeCell="A11" sqref="A11"/>
      <selection pane="bottomRight" activeCell="G1" sqref="G1:H1"/>
    </sheetView>
  </sheetViews>
  <sheetFormatPr baseColWidth="10" defaultColWidth="11.42578125" defaultRowHeight="11.25" x14ac:dyDescent="0.2"/>
  <cols>
    <col min="1" max="1" width="11.42578125" style="9"/>
    <col min="2" max="2" width="9" style="9" customWidth="1"/>
    <col min="3" max="3" width="22.28515625" style="9" customWidth="1"/>
    <col min="4" max="4" width="19.42578125" style="10" customWidth="1"/>
    <col min="5" max="9" width="23.5703125" style="9" customWidth="1"/>
    <col min="10" max="10" width="17.28515625" style="9" customWidth="1"/>
    <col min="11" max="11" width="16.28515625" style="9" customWidth="1"/>
    <col min="12" max="12" width="18.42578125" style="9" customWidth="1"/>
    <col min="13" max="13" width="14.42578125" style="9" customWidth="1"/>
    <col min="14" max="18" width="5.28515625" style="36" customWidth="1"/>
    <col min="19" max="19" width="4.7109375" style="36" customWidth="1"/>
    <col min="20" max="20" width="13" style="9" customWidth="1"/>
    <col min="21" max="21" width="2.7109375" style="9" customWidth="1"/>
    <col min="22" max="22" width="6.42578125" style="9" customWidth="1"/>
    <col min="23" max="16384" width="11.42578125" style="9"/>
  </cols>
  <sheetData>
    <row r="1" spans="1:21" ht="18.600000000000001" customHeight="1" x14ac:dyDescent="0.25">
      <c r="C1" s="17" t="s">
        <v>269</v>
      </c>
      <c r="G1" s="457" t="s">
        <v>415</v>
      </c>
      <c r="H1" s="457"/>
    </row>
    <row r="2" spans="1:21" ht="18.600000000000001" customHeight="1" thickBot="1" x14ac:dyDescent="0.3">
      <c r="C2" s="17"/>
    </row>
    <row r="3" spans="1:21" ht="38.25" customHeight="1" thickBot="1" x14ac:dyDescent="0.25">
      <c r="C3" s="3"/>
      <c r="D3" s="3"/>
      <c r="E3" s="11"/>
      <c r="F3" s="475" t="s">
        <v>95</v>
      </c>
      <c r="G3" s="476"/>
      <c r="H3" s="476"/>
      <c r="I3" s="476"/>
      <c r="J3" s="476"/>
      <c r="K3" s="476"/>
      <c r="L3" s="476"/>
      <c r="M3" s="127"/>
      <c r="N3" s="127"/>
      <c r="O3" s="127"/>
      <c r="P3" s="127"/>
      <c r="Q3" s="127"/>
      <c r="R3" s="127"/>
      <c r="S3" s="127"/>
      <c r="T3" s="90"/>
      <c r="U3" s="20"/>
    </row>
    <row r="4" spans="1:21" ht="38.25" customHeight="1" thickBot="1" x14ac:dyDescent="0.25">
      <c r="C4" s="3"/>
      <c r="D4" s="3"/>
      <c r="E4" s="11"/>
      <c r="F4" s="94"/>
      <c r="G4" s="95"/>
      <c r="H4" s="95"/>
      <c r="I4" s="96"/>
      <c r="J4" s="96"/>
      <c r="K4" s="96"/>
      <c r="L4" s="95"/>
      <c r="M4" s="95"/>
      <c r="N4" s="487" t="s">
        <v>96</v>
      </c>
      <c r="O4" s="488"/>
      <c r="P4" s="488"/>
      <c r="Q4" s="488"/>
      <c r="R4" s="488"/>
      <c r="S4" s="488"/>
      <c r="T4" s="489"/>
      <c r="U4" s="20"/>
    </row>
    <row r="5" spans="1:21" ht="42.75" customHeight="1" thickBot="1" x14ac:dyDescent="0.25">
      <c r="C5" s="3"/>
      <c r="D5" s="3"/>
      <c r="E5" s="11"/>
      <c r="F5" s="460" t="s">
        <v>97</v>
      </c>
      <c r="G5" s="461"/>
      <c r="H5" s="461"/>
      <c r="I5" s="462"/>
      <c r="J5" s="460" t="s">
        <v>98</v>
      </c>
      <c r="K5" s="461"/>
      <c r="L5" s="460" t="s">
        <v>99</v>
      </c>
      <c r="M5" s="461"/>
      <c r="N5" s="496" t="s">
        <v>100</v>
      </c>
      <c r="O5" s="497"/>
      <c r="P5" s="497"/>
      <c r="Q5" s="497"/>
      <c r="R5" s="497"/>
      <c r="S5" s="497"/>
      <c r="T5" s="498"/>
      <c r="U5" s="20"/>
    </row>
    <row r="6" spans="1:21" ht="16.5" customHeight="1" x14ac:dyDescent="0.2">
      <c r="C6" s="3"/>
      <c r="D6" s="3"/>
      <c r="E6" s="11"/>
      <c r="F6" s="463"/>
      <c r="G6" s="464"/>
      <c r="H6" s="464"/>
      <c r="I6" s="465"/>
      <c r="J6" s="463" t="s">
        <v>101</v>
      </c>
      <c r="K6" s="464"/>
      <c r="L6" s="463" t="s">
        <v>102</v>
      </c>
      <c r="M6" s="464"/>
      <c r="N6" s="499" t="s">
        <v>103</v>
      </c>
      <c r="O6" s="500"/>
      <c r="P6" s="500"/>
      <c r="Q6" s="500"/>
      <c r="R6" s="500" t="s">
        <v>104</v>
      </c>
      <c r="S6" s="500"/>
      <c r="T6" s="501"/>
      <c r="U6" s="23"/>
    </row>
    <row r="7" spans="1:21" ht="26.25" customHeight="1" thickBot="1" x14ac:dyDescent="0.25">
      <c r="C7" s="3"/>
      <c r="D7" s="3"/>
      <c r="E7" s="11"/>
      <c r="F7" s="463" t="s">
        <v>105</v>
      </c>
      <c r="G7" s="464"/>
      <c r="H7" s="464"/>
      <c r="I7" s="465"/>
      <c r="J7" s="463" t="s">
        <v>106</v>
      </c>
      <c r="K7" s="464"/>
      <c r="L7" s="463" t="s">
        <v>107</v>
      </c>
      <c r="M7" s="464"/>
      <c r="N7" s="502" t="s">
        <v>108</v>
      </c>
      <c r="O7" s="503"/>
      <c r="P7" s="503"/>
      <c r="Q7" s="503"/>
      <c r="R7" s="503" t="s">
        <v>109</v>
      </c>
      <c r="S7" s="503"/>
      <c r="T7" s="504"/>
    </row>
    <row r="8" spans="1:21" ht="13.15" customHeight="1" thickBot="1" x14ac:dyDescent="0.25">
      <c r="C8" s="3"/>
      <c r="D8" s="3"/>
      <c r="E8" s="11"/>
      <c r="F8" s="93"/>
      <c r="G8" s="1"/>
      <c r="H8" s="2"/>
      <c r="I8" s="1"/>
      <c r="J8" s="109"/>
      <c r="K8" s="2"/>
      <c r="M8" s="1"/>
      <c r="N8" s="12"/>
      <c r="O8" s="37"/>
      <c r="P8" s="37"/>
      <c r="Q8" s="37"/>
      <c r="R8" s="37"/>
      <c r="S8" s="37"/>
      <c r="T8" s="2"/>
      <c r="U8" s="3"/>
    </row>
    <row r="9" spans="1:21" ht="30.75" customHeight="1" x14ac:dyDescent="0.2">
      <c r="B9" s="3"/>
      <c r="C9" s="33" t="s">
        <v>110</v>
      </c>
      <c r="D9" s="33" t="s">
        <v>58</v>
      </c>
      <c r="E9" s="26" t="s">
        <v>111</v>
      </c>
      <c r="F9" s="473" t="s">
        <v>72</v>
      </c>
      <c r="G9" s="473" t="s">
        <v>112</v>
      </c>
      <c r="H9" s="473" t="s">
        <v>113</v>
      </c>
      <c r="I9" s="473" t="s">
        <v>266</v>
      </c>
      <c r="J9" s="460" t="s">
        <v>115</v>
      </c>
      <c r="K9" s="473" t="s">
        <v>116</v>
      </c>
      <c r="L9" s="473" t="s">
        <v>115</v>
      </c>
      <c r="M9" s="461" t="s">
        <v>116</v>
      </c>
      <c r="N9" s="492" t="s">
        <v>117</v>
      </c>
      <c r="O9" s="493"/>
      <c r="P9" s="493"/>
      <c r="Q9" s="493"/>
      <c r="R9" s="493"/>
      <c r="S9" s="494"/>
      <c r="T9" s="462" t="s">
        <v>118</v>
      </c>
      <c r="U9" s="20"/>
    </row>
    <row r="10" spans="1:21" ht="34.5" customHeight="1" thickBot="1" x14ac:dyDescent="0.25">
      <c r="B10" s="3"/>
      <c r="C10" s="125"/>
      <c r="D10" s="125"/>
      <c r="E10" s="27"/>
      <c r="F10" s="474"/>
      <c r="G10" s="474"/>
      <c r="H10" s="474"/>
      <c r="I10" s="474"/>
      <c r="J10" s="490"/>
      <c r="K10" s="474"/>
      <c r="L10" s="474"/>
      <c r="M10" s="491"/>
      <c r="N10" s="45" t="s">
        <v>119</v>
      </c>
      <c r="O10" s="44" t="s">
        <v>120</v>
      </c>
      <c r="P10" s="44" t="s">
        <v>121</v>
      </c>
      <c r="Q10" s="46" t="s">
        <v>122</v>
      </c>
      <c r="R10" s="44" t="s">
        <v>123</v>
      </c>
      <c r="S10" s="43" t="s">
        <v>124</v>
      </c>
      <c r="T10" s="495"/>
      <c r="U10" s="126"/>
    </row>
    <row r="11" spans="1:21" ht="29.25" customHeight="1" thickBot="1" x14ac:dyDescent="0.25">
      <c r="B11" s="3"/>
      <c r="C11" s="10"/>
      <c r="D11" s="3"/>
      <c r="F11" s="3"/>
      <c r="G11" s="3"/>
      <c r="H11" s="3"/>
      <c r="I11" s="3"/>
      <c r="J11" s="3"/>
      <c r="K11" s="3"/>
      <c r="L11" s="3"/>
      <c r="M11" s="3"/>
      <c r="N11" s="35"/>
      <c r="O11" s="35"/>
      <c r="P11" s="35"/>
      <c r="Q11" s="35"/>
      <c r="R11" s="35"/>
      <c r="S11" s="35"/>
      <c r="T11" s="3"/>
      <c r="U11" s="3"/>
    </row>
    <row r="12" spans="1:21" ht="36" customHeight="1" thickBot="1" x14ac:dyDescent="0.25">
      <c r="B12" s="485" t="s">
        <v>125</v>
      </c>
      <c r="C12" s="486"/>
      <c r="D12" s="4"/>
      <c r="E12" s="24"/>
      <c r="F12" s="5"/>
      <c r="G12" s="4"/>
      <c r="H12" s="6"/>
      <c r="I12" s="5"/>
      <c r="J12" s="7"/>
      <c r="K12" s="6"/>
      <c r="L12" s="4"/>
      <c r="M12" s="6"/>
      <c r="N12" s="38"/>
      <c r="O12" s="38"/>
      <c r="P12" s="38"/>
      <c r="Q12" s="38"/>
      <c r="R12" s="38"/>
      <c r="S12" s="38"/>
      <c r="T12" s="6"/>
      <c r="U12" s="3"/>
    </row>
    <row r="13" spans="1:21" ht="45.75" customHeight="1" thickBot="1" x14ac:dyDescent="0.25">
      <c r="A13" s="176"/>
      <c r="B13" s="483" t="s">
        <v>292</v>
      </c>
      <c r="C13" s="484"/>
      <c r="D13" s="15"/>
      <c r="E13" s="47">
        <v>76.8</v>
      </c>
      <c r="F13" s="28"/>
      <c r="G13" s="29"/>
      <c r="H13" s="13"/>
      <c r="I13" s="5"/>
      <c r="J13" s="7"/>
      <c r="K13" s="29"/>
      <c r="L13" s="4"/>
      <c r="M13" s="30"/>
      <c r="N13" s="40"/>
      <c r="O13" s="41"/>
      <c r="P13" s="41"/>
      <c r="Q13" s="41"/>
      <c r="R13" s="41"/>
      <c r="S13" s="42"/>
      <c r="T13" s="31"/>
      <c r="U13" s="20"/>
    </row>
    <row r="14" spans="1:21" ht="45.75" customHeight="1" thickBot="1" x14ac:dyDescent="0.25">
      <c r="A14" s="177"/>
      <c r="B14" s="483" t="s">
        <v>370</v>
      </c>
      <c r="C14" s="484"/>
      <c r="D14" s="16"/>
      <c r="E14" s="48">
        <v>639.13</v>
      </c>
      <c r="F14" s="28"/>
      <c r="G14" s="29"/>
      <c r="H14" s="13"/>
      <c r="I14" s="5"/>
      <c r="J14" s="7"/>
      <c r="K14" s="29"/>
      <c r="L14" s="4"/>
      <c r="M14" s="30"/>
      <c r="N14" s="40"/>
      <c r="O14" s="41"/>
      <c r="P14" s="41"/>
      <c r="Q14" s="41"/>
      <c r="R14" s="41"/>
      <c r="S14" s="42"/>
      <c r="T14" s="31"/>
      <c r="U14" s="20"/>
    </row>
    <row r="15" spans="1:21" ht="45.75" customHeight="1" thickBot="1" x14ac:dyDescent="0.25">
      <c r="A15" s="177"/>
      <c r="B15" s="483" t="s">
        <v>319</v>
      </c>
      <c r="C15" s="484"/>
      <c r="D15" s="16"/>
      <c r="E15" s="48">
        <v>0.5</v>
      </c>
      <c r="F15" s="28"/>
      <c r="G15" s="29"/>
      <c r="H15" s="13"/>
      <c r="I15" s="5"/>
      <c r="J15" s="7"/>
      <c r="K15" s="29"/>
      <c r="L15" s="4"/>
      <c r="M15" s="30"/>
      <c r="N15" s="40"/>
      <c r="O15" s="41"/>
      <c r="P15" s="41"/>
      <c r="Q15" s="41"/>
      <c r="R15" s="41"/>
      <c r="S15" s="42"/>
      <c r="T15" s="31"/>
      <c r="U15" s="20"/>
    </row>
    <row r="16" spans="1:21" ht="45.75" customHeight="1" thickBot="1" x14ac:dyDescent="0.25">
      <c r="A16" s="178"/>
      <c r="B16" s="483" t="s">
        <v>321</v>
      </c>
      <c r="C16" s="484"/>
      <c r="D16" s="16"/>
      <c r="E16" s="48">
        <v>1660</v>
      </c>
      <c r="F16" s="28"/>
      <c r="G16" s="29"/>
      <c r="H16" s="13"/>
      <c r="I16" s="5"/>
      <c r="J16" s="7"/>
      <c r="K16" s="29"/>
      <c r="L16" s="4"/>
      <c r="M16" s="30"/>
      <c r="N16" s="40"/>
      <c r="O16" s="41"/>
      <c r="P16" s="41"/>
      <c r="Q16" s="41"/>
      <c r="R16" s="41"/>
      <c r="S16" s="42"/>
      <c r="T16" s="31"/>
      <c r="U16" s="20"/>
    </row>
    <row r="17" spans="1:21" ht="45.75" customHeight="1" thickBot="1" x14ac:dyDescent="0.25">
      <c r="A17" s="178"/>
      <c r="B17" s="483" t="s">
        <v>376</v>
      </c>
      <c r="C17" s="484"/>
      <c r="D17" s="16"/>
      <c r="E17" s="48">
        <v>1</v>
      </c>
      <c r="F17" s="28"/>
      <c r="G17" s="29"/>
      <c r="H17" s="13"/>
      <c r="I17" s="5"/>
      <c r="J17" s="7"/>
      <c r="K17" s="29"/>
      <c r="L17" s="4"/>
      <c r="M17" s="30"/>
      <c r="N17" s="40"/>
      <c r="O17" s="41"/>
      <c r="P17" s="41"/>
      <c r="Q17" s="41"/>
      <c r="R17" s="41"/>
      <c r="S17" s="42"/>
      <c r="T17" s="31"/>
      <c r="U17" s="20"/>
    </row>
    <row r="18" spans="1:21" ht="45.75" customHeight="1" thickBot="1" x14ac:dyDescent="0.25">
      <c r="A18" s="178"/>
      <c r="B18" s="483" t="s">
        <v>299</v>
      </c>
      <c r="C18" s="484"/>
      <c r="D18" s="16"/>
      <c r="E18" s="48">
        <v>13</v>
      </c>
      <c r="F18" s="28"/>
      <c r="G18" s="29"/>
      <c r="H18" s="13"/>
      <c r="I18" s="5"/>
      <c r="J18" s="7"/>
      <c r="K18" s="29"/>
      <c r="L18" s="4"/>
      <c r="M18" s="30"/>
      <c r="N18" s="40"/>
      <c r="O18" s="41"/>
      <c r="P18" s="41"/>
      <c r="Q18" s="41"/>
      <c r="R18" s="41"/>
      <c r="S18" s="42"/>
      <c r="T18" s="31"/>
      <c r="U18" s="20"/>
    </row>
    <row r="19" spans="1:21" ht="45.75" customHeight="1" thickBot="1" x14ac:dyDescent="0.25">
      <c r="A19" s="178"/>
      <c r="B19" s="483" t="s">
        <v>20</v>
      </c>
      <c r="C19" s="484" t="s">
        <v>290</v>
      </c>
      <c r="D19" s="16"/>
      <c r="E19" s="48">
        <v>3.7</v>
      </c>
      <c r="F19" s="28"/>
      <c r="G19" s="29"/>
      <c r="H19" s="13"/>
      <c r="I19" s="5"/>
      <c r="J19" s="7"/>
      <c r="K19" s="29"/>
      <c r="L19" s="4"/>
      <c r="M19" s="30"/>
      <c r="N19" s="40"/>
      <c r="O19" s="41"/>
      <c r="P19" s="41"/>
      <c r="Q19" s="41"/>
      <c r="R19" s="41"/>
      <c r="S19" s="42"/>
      <c r="T19" s="31"/>
      <c r="U19" s="20"/>
    </row>
    <row r="20" spans="1:21" ht="45.75" customHeight="1" thickBot="1" x14ac:dyDescent="0.25">
      <c r="A20" s="178"/>
      <c r="B20" s="483"/>
      <c r="C20" s="484"/>
      <c r="D20" s="16"/>
      <c r="E20" s="48"/>
      <c r="F20" s="28"/>
      <c r="G20" s="29"/>
      <c r="H20" s="13"/>
      <c r="I20" s="5"/>
      <c r="J20" s="7"/>
      <c r="K20" s="29"/>
      <c r="L20" s="4"/>
      <c r="M20" s="30"/>
      <c r="N20" s="40"/>
      <c r="O20" s="41"/>
      <c r="P20" s="41"/>
      <c r="Q20" s="41"/>
      <c r="R20" s="41"/>
      <c r="S20" s="42"/>
      <c r="T20" s="31"/>
      <c r="U20" s="20"/>
    </row>
    <row r="21" spans="1:21" ht="45.75" customHeight="1" thickBot="1" x14ac:dyDescent="0.25">
      <c r="A21" s="178"/>
      <c r="B21" s="477"/>
      <c r="C21" s="478"/>
      <c r="D21" s="16"/>
      <c r="E21" s="48"/>
      <c r="F21" s="28"/>
      <c r="G21" s="29"/>
      <c r="H21" s="13"/>
      <c r="I21" s="5"/>
      <c r="J21" s="7"/>
      <c r="K21" s="29"/>
      <c r="L21" s="4"/>
      <c r="M21" s="30"/>
      <c r="N21" s="40"/>
      <c r="O21" s="41"/>
      <c r="P21" s="41"/>
      <c r="Q21" s="41"/>
      <c r="R21" s="41"/>
      <c r="S21" s="42"/>
      <c r="T21" s="31"/>
      <c r="U21" s="20"/>
    </row>
    <row r="22" spans="1:21" ht="45.75" customHeight="1" thickBot="1" x14ac:dyDescent="0.25">
      <c r="A22" s="178"/>
      <c r="B22" s="477"/>
      <c r="C22" s="478"/>
      <c r="D22" s="16"/>
      <c r="E22" s="48"/>
      <c r="F22" s="28"/>
      <c r="G22" s="29"/>
      <c r="H22" s="13"/>
      <c r="I22" s="5"/>
      <c r="J22" s="7"/>
      <c r="K22" s="29"/>
      <c r="L22" s="4"/>
      <c r="M22" s="30"/>
      <c r="N22" s="40"/>
      <c r="O22" s="41"/>
      <c r="P22" s="41"/>
      <c r="Q22" s="41"/>
      <c r="R22" s="41"/>
      <c r="S22" s="42"/>
      <c r="T22" s="31"/>
      <c r="U22" s="20"/>
    </row>
    <row r="23" spans="1:21" ht="45.75" customHeight="1" thickBot="1" x14ac:dyDescent="0.25">
      <c r="A23" s="178"/>
      <c r="B23" s="477"/>
      <c r="C23" s="478"/>
      <c r="D23" s="16"/>
      <c r="E23" s="48"/>
      <c r="F23" s="28"/>
      <c r="G23" s="29"/>
      <c r="H23" s="13"/>
      <c r="I23" s="5"/>
      <c r="J23" s="7"/>
      <c r="K23" s="29"/>
      <c r="L23" s="4"/>
      <c r="M23" s="30"/>
      <c r="N23" s="40"/>
      <c r="O23" s="41"/>
      <c r="P23" s="41"/>
      <c r="Q23" s="41"/>
      <c r="R23" s="41"/>
      <c r="S23" s="42"/>
      <c r="T23" s="31"/>
      <c r="U23" s="20"/>
    </row>
    <row r="24" spans="1:21" ht="45.75" customHeight="1" thickBot="1" x14ac:dyDescent="0.25">
      <c r="A24" s="178"/>
      <c r="B24" s="477"/>
      <c r="C24" s="478"/>
      <c r="D24" s="16"/>
      <c r="E24" s="48"/>
      <c r="F24" s="28"/>
      <c r="G24" s="29"/>
      <c r="H24" s="13"/>
      <c r="I24" s="5"/>
      <c r="J24" s="7"/>
      <c r="K24" s="29"/>
      <c r="L24" s="4"/>
      <c r="M24" s="30"/>
      <c r="N24" s="40"/>
      <c r="O24" s="41"/>
      <c r="P24" s="41"/>
      <c r="Q24" s="41"/>
      <c r="R24" s="41"/>
      <c r="S24" s="42"/>
      <c r="T24" s="31"/>
      <c r="U24" s="20"/>
    </row>
    <row r="25" spans="1:21" ht="45.75" customHeight="1" thickBot="1" x14ac:dyDescent="0.25">
      <c r="A25" s="178"/>
      <c r="B25" s="477"/>
      <c r="C25" s="478"/>
      <c r="D25" s="16"/>
      <c r="E25" s="48"/>
      <c r="F25" s="28"/>
      <c r="G25" s="29"/>
      <c r="H25" s="13"/>
      <c r="I25" s="5"/>
      <c r="J25" s="7"/>
      <c r="K25" s="29"/>
      <c r="L25" s="4"/>
      <c r="M25" s="30"/>
      <c r="N25" s="40"/>
      <c r="O25" s="41"/>
      <c r="P25" s="41"/>
      <c r="Q25" s="41"/>
      <c r="R25" s="41"/>
      <c r="S25" s="42"/>
      <c r="T25" s="31"/>
      <c r="U25" s="20"/>
    </row>
    <row r="26" spans="1:21" ht="45.75" customHeight="1" thickBot="1" x14ac:dyDescent="0.25">
      <c r="A26" s="178"/>
      <c r="B26" s="477"/>
      <c r="C26" s="478"/>
      <c r="D26" s="16"/>
      <c r="E26" s="48"/>
      <c r="F26" s="28"/>
      <c r="G26" s="29"/>
      <c r="H26" s="13"/>
      <c r="I26" s="5"/>
      <c r="J26" s="7"/>
      <c r="K26" s="29"/>
      <c r="L26" s="4"/>
      <c r="M26" s="30"/>
      <c r="N26" s="40"/>
      <c r="O26" s="41"/>
      <c r="P26" s="41"/>
      <c r="Q26" s="41"/>
      <c r="R26" s="41"/>
      <c r="S26" s="42"/>
      <c r="T26" s="31"/>
      <c r="U26" s="20"/>
    </row>
    <row r="27" spans="1:21" ht="45.75" customHeight="1" thickBot="1" x14ac:dyDescent="0.25">
      <c r="A27" s="178"/>
      <c r="B27" s="477"/>
      <c r="C27" s="478"/>
      <c r="D27" s="16"/>
      <c r="E27" s="48"/>
      <c r="F27" s="28"/>
      <c r="G27" s="29"/>
      <c r="H27" s="13"/>
      <c r="I27" s="5"/>
      <c r="J27" s="7"/>
      <c r="K27" s="29"/>
      <c r="L27" s="4"/>
      <c r="M27" s="30"/>
      <c r="N27" s="40"/>
      <c r="O27" s="41"/>
      <c r="P27" s="41"/>
      <c r="Q27" s="41"/>
      <c r="R27" s="41"/>
      <c r="S27" s="42"/>
      <c r="T27" s="31"/>
      <c r="U27" s="20"/>
    </row>
    <row r="28" spans="1:21" ht="45.75" customHeight="1" thickBot="1" x14ac:dyDescent="0.25">
      <c r="A28" s="178"/>
      <c r="B28" s="477"/>
      <c r="C28" s="478"/>
      <c r="D28" s="16"/>
      <c r="E28" s="48"/>
      <c r="F28" s="28"/>
      <c r="G28" s="29"/>
      <c r="H28" s="13"/>
      <c r="I28" s="5"/>
      <c r="J28" s="7"/>
      <c r="K28" s="29"/>
      <c r="L28" s="4"/>
      <c r="M28" s="30"/>
      <c r="N28" s="40"/>
      <c r="O28" s="41"/>
      <c r="P28" s="41"/>
      <c r="Q28" s="41"/>
      <c r="R28" s="41"/>
      <c r="S28" s="42"/>
      <c r="T28" s="31"/>
      <c r="U28" s="20"/>
    </row>
    <row r="29" spans="1:21" ht="45.75" customHeight="1" thickBot="1" x14ac:dyDescent="0.25">
      <c r="A29" s="178"/>
      <c r="B29" s="477"/>
      <c r="C29" s="478"/>
      <c r="D29" s="16"/>
      <c r="E29" s="48"/>
      <c r="F29" s="28"/>
      <c r="G29" s="29"/>
      <c r="H29" s="13"/>
      <c r="I29" s="5"/>
      <c r="J29" s="7"/>
      <c r="K29" s="29"/>
      <c r="L29" s="4"/>
      <c r="M29" s="30"/>
      <c r="N29" s="40"/>
      <c r="O29" s="41"/>
      <c r="P29" s="41"/>
      <c r="Q29" s="41"/>
      <c r="R29" s="41"/>
      <c r="S29" s="42"/>
      <c r="T29" s="31"/>
      <c r="U29" s="20"/>
    </row>
    <row r="30" spans="1:21" ht="45.75" customHeight="1" thickBot="1" x14ac:dyDescent="0.25">
      <c r="A30" s="178"/>
      <c r="B30" s="477"/>
      <c r="C30" s="478"/>
      <c r="D30" s="16"/>
      <c r="E30" s="48"/>
      <c r="F30" s="28"/>
      <c r="G30" s="29"/>
      <c r="H30" s="13"/>
      <c r="I30" s="5"/>
      <c r="J30" s="7"/>
      <c r="K30" s="29"/>
      <c r="L30" s="4"/>
      <c r="M30" s="30"/>
      <c r="N30" s="40"/>
      <c r="O30" s="41"/>
      <c r="P30" s="41"/>
      <c r="Q30" s="41"/>
      <c r="R30" s="41"/>
      <c r="S30" s="42"/>
      <c r="T30" s="31"/>
      <c r="U30" s="20"/>
    </row>
    <row r="31" spans="1:21" ht="45.75" customHeight="1" thickBot="1" x14ac:dyDescent="0.25">
      <c r="A31" s="178"/>
      <c r="B31" s="477"/>
      <c r="C31" s="478"/>
      <c r="D31" s="16"/>
      <c r="E31" s="48"/>
      <c r="F31" s="28"/>
      <c r="G31" s="29"/>
      <c r="H31" s="13"/>
      <c r="I31" s="5"/>
      <c r="J31" s="7"/>
      <c r="K31" s="29"/>
      <c r="L31" s="4"/>
      <c r="M31" s="30"/>
      <c r="N31" s="40"/>
      <c r="O31" s="41"/>
      <c r="P31" s="41"/>
      <c r="Q31" s="41"/>
      <c r="R31" s="41"/>
      <c r="S31" s="42"/>
      <c r="T31" s="31"/>
      <c r="U31" s="20"/>
    </row>
    <row r="32" spans="1:21" ht="45.75" customHeight="1" thickBot="1" x14ac:dyDescent="0.25">
      <c r="A32" s="178"/>
      <c r="B32" s="477"/>
      <c r="C32" s="478"/>
      <c r="D32" s="16"/>
      <c r="E32" s="48"/>
      <c r="F32" s="28"/>
      <c r="G32" s="29"/>
      <c r="H32" s="13"/>
      <c r="I32" s="5"/>
      <c r="J32" s="7"/>
      <c r="K32" s="29"/>
      <c r="L32" s="4"/>
      <c r="M32" s="30"/>
      <c r="N32" s="40"/>
      <c r="O32" s="41"/>
      <c r="P32" s="41"/>
      <c r="Q32" s="41"/>
      <c r="R32" s="41"/>
      <c r="S32" s="42"/>
      <c r="T32" s="31"/>
      <c r="U32" s="20"/>
    </row>
    <row r="33" spans="1:21" ht="45.75" customHeight="1" thickBot="1" x14ac:dyDescent="0.25">
      <c r="A33" s="178"/>
      <c r="B33" s="477"/>
      <c r="C33" s="478"/>
      <c r="D33" s="16"/>
      <c r="E33" s="48"/>
      <c r="F33" s="28"/>
      <c r="G33" s="29"/>
      <c r="H33" s="13"/>
      <c r="I33" s="5"/>
      <c r="J33" s="7"/>
      <c r="K33" s="29"/>
      <c r="L33" s="4"/>
      <c r="M33" s="30"/>
      <c r="N33" s="40"/>
      <c r="O33" s="41"/>
      <c r="P33" s="41"/>
      <c r="Q33" s="41"/>
      <c r="R33" s="41"/>
      <c r="S33" s="42"/>
      <c r="T33" s="31"/>
      <c r="U33" s="20"/>
    </row>
    <row r="34" spans="1:21" ht="45.75" customHeight="1" thickBot="1" x14ac:dyDescent="0.25">
      <c r="A34" s="121"/>
      <c r="B34" s="477"/>
      <c r="C34" s="478"/>
      <c r="D34" s="16"/>
      <c r="E34" s="48"/>
      <c r="F34" s="28"/>
      <c r="G34" s="29"/>
      <c r="H34" s="13"/>
      <c r="I34" s="5"/>
      <c r="J34" s="7"/>
      <c r="K34" s="29"/>
      <c r="L34" s="4"/>
      <c r="M34" s="30"/>
      <c r="N34" s="40"/>
      <c r="O34" s="41"/>
      <c r="P34" s="41"/>
      <c r="Q34" s="41"/>
      <c r="R34" s="41"/>
      <c r="S34" s="42"/>
      <c r="T34" s="31"/>
      <c r="U34" s="20"/>
    </row>
    <row r="35" spans="1:21" ht="45.75" customHeight="1" thickBot="1" x14ac:dyDescent="0.25">
      <c r="A35" s="178"/>
      <c r="B35" s="477"/>
      <c r="C35" s="478"/>
      <c r="D35" s="16"/>
      <c r="E35" s="48"/>
      <c r="F35" s="28"/>
      <c r="G35" s="29"/>
      <c r="H35" s="13"/>
      <c r="I35" s="5"/>
      <c r="J35" s="7"/>
      <c r="K35" s="29"/>
      <c r="L35" s="4"/>
      <c r="M35" s="30"/>
      <c r="N35" s="40"/>
      <c r="O35" s="41"/>
      <c r="P35" s="41"/>
      <c r="Q35" s="41"/>
      <c r="R35" s="41"/>
      <c r="S35" s="42"/>
      <c r="T35" s="31"/>
      <c r="U35" s="20"/>
    </row>
    <row r="36" spans="1:21" ht="45.75" customHeight="1" thickBot="1" x14ac:dyDescent="0.25">
      <c r="A36" s="178"/>
      <c r="B36" s="477"/>
      <c r="C36" s="478"/>
      <c r="D36" s="16"/>
      <c r="E36" s="48"/>
      <c r="F36" s="28"/>
      <c r="G36" s="29"/>
      <c r="H36" s="13"/>
      <c r="I36" s="5"/>
      <c r="J36" s="7"/>
      <c r="K36" s="29"/>
      <c r="L36" s="4"/>
      <c r="M36" s="30"/>
      <c r="N36" s="40"/>
      <c r="O36" s="41"/>
      <c r="P36" s="41"/>
      <c r="Q36" s="41"/>
      <c r="R36" s="41"/>
      <c r="S36" s="42"/>
      <c r="T36" s="31"/>
      <c r="U36" s="20"/>
    </row>
    <row r="37" spans="1:21" ht="45.75" customHeight="1" thickBot="1" x14ac:dyDescent="0.25">
      <c r="A37" s="178"/>
      <c r="B37" s="477"/>
      <c r="C37" s="478"/>
      <c r="D37" s="16"/>
      <c r="E37" s="48"/>
      <c r="F37" s="28"/>
      <c r="G37" s="29"/>
      <c r="H37" s="13"/>
      <c r="I37" s="5"/>
      <c r="J37" s="7"/>
      <c r="K37" s="29"/>
      <c r="L37" s="4"/>
      <c r="M37" s="30"/>
      <c r="N37" s="40"/>
      <c r="O37" s="41"/>
      <c r="P37" s="41"/>
      <c r="Q37" s="41"/>
      <c r="R37" s="41"/>
      <c r="S37" s="42"/>
      <c r="T37" s="31"/>
      <c r="U37" s="20"/>
    </row>
    <row r="38" spans="1:21" ht="45.75" customHeight="1" thickBot="1" x14ac:dyDescent="0.25">
      <c r="A38" s="178"/>
      <c r="B38" s="477"/>
      <c r="C38" s="478"/>
      <c r="D38" s="16"/>
      <c r="E38" s="48"/>
      <c r="F38" s="28"/>
      <c r="G38" s="29"/>
      <c r="H38" s="13"/>
      <c r="I38" s="5"/>
      <c r="J38" s="7"/>
      <c r="K38" s="29"/>
      <c r="L38" s="4"/>
      <c r="M38" s="30"/>
      <c r="N38" s="40"/>
      <c r="O38" s="41"/>
      <c r="P38" s="41"/>
      <c r="Q38" s="41"/>
      <c r="R38" s="41"/>
      <c r="S38" s="42"/>
      <c r="T38" s="31"/>
      <c r="U38" s="20"/>
    </row>
    <row r="39" spans="1:21" ht="45.75" customHeight="1" thickBot="1" x14ac:dyDescent="0.25">
      <c r="A39" s="178"/>
      <c r="B39" s="477"/>
      <c r="C39" s="478"/>
      <c r="D39" s="16"/>
      <c r="E39" s="48"/>
      <c r="F39" s="28"/>
      <c r="G39" s="29"/>
      <c r="H39" s="13"/>
      <c r="I39" s="5"/>
      <c r="J39" s="7"/>
      <c r="K39" s="29"/>
      <c r="L39" s="4"/>
      <c r="M39" s="30"/>
      <c r="N39" s="40"/>
      <c r="O39" s="41"/>
      <c r="P39" s="41"/>
      <c r="Q39" s="41"/>
      <c r="R39" s="41"/>
      <c r="S39" s="42"/>
      <c r="T39" s="31"/>
      <c r="U39" s="20"/>
    </row>
    <row r="40" spans="1:21" ht="45.75" customHeight="1" thickBot="1" x14ac:dyDescent="0.25">
      <c r="A40" s="178"/>
      <c r="B40" s="477"/>
      <c r="C40" s="478"/>
      <c r="D40" s="16"/>
      <c r="E40" s="48"/>
      <c r="F40" s="28"/>
      <c r="G40" s="29"/>
      <c r="H40" s="13"/>
      <c r="I40" s="5"/>
      <c r="J40" s="7"/>
      <c r="K40" s="29"/>
      <c r="L40" s="4"/>
      <c r="M40" s="30"/>
      <c r="N40" s="40"/>
      <c r="O40" s="41"/>
      <c r="P40" s="41"/>
      <c r="Q40" s="41"/>
      <c r="R40" s="41"/>
      <c r="S40" s="42"/>
      <c r="T40" s="31"/>
      <c r="U40" s="20"/>
    </row>
    <row r="41" spans="1:21" ht="45.75" customHeight="1" thickBot="1" x14ac:dyDescent="0.25">
      <c r="A41" s="178"/>
      <c r="B41" s="477"/>
      <c r="C41" s="478"/>
      <c r="D41" s="16"/>
      <c r="E41" s="48"/>
      <c r="F41" s="28"/>
      <c r="G41" s="29"/>
      <c r="H41" s="13"/>
      <c r="I41" s="5"/>
      <c r="J41" s="7"/>
      <c r="K41" s="29"/>
      <c r="L41" s="4"/>
      <c r="M41" s="30"/>
      <c r="N41" s="40"/>
      <c r="O41" s="41"/>
      <c r="P41" s="41"/>
      <c r="Q41" s="41"/>
      <c r="R41" s="41"/>
      <c r="S41" s="42"/>
      <c r="T41" s="31"/>
      <c r="U41" s="20"/>
    </row>
    <row r="42" spans="1:21" ht="45.75" customHeight="1" thickBot="1" x14ac:dyDescent="0.25">
      <c r="A42" s="178"/>
      <c r="B42" s="477"/>
      <c r="C42" s="478"/>
      <c r="D42" s="16"/>
      <c r="E42" s="48"/>
      <c r="F42" s="28"/>
      <c r="G42" s="29"/>
      <c r="H42" s="13"/>
      <c r="I42" s="5"/>
      <c r="J42" s="7"/>
      <c r="K42" s="29"/>
      <c r="L42" s="4"/>
      <c r="M42" s="30"/>
      <c r="N42" s="40"/>
      <c r="O42" s="41"/>
      <c r="P42" s="41"/>
      <c r="Q42" s="41"/>
      <c r="R42" s="41"/>
      <c r="S42" s="42"/>
      <c r="T42" s="31"/>
      <c r="U42" s="20"/>
    </row>
    <row r="43" spans="1:21" ht="45.75" customHeight="1" thickBot="1" x14ac:dyDescent="0.25">
      <c r="A43" s="178"/>
      <c r="B43" s="179"/>
      <c r="C43" s="180"/>
      <c r="D43" s="16"/>
      <c r="E43" s="48"/>
      <c r="F43" s="28"/>
      <c r="G43" s="29"/>
      <c r="H43" s="13"/>
      <c r="I43" s="5"/>
      <c r="J43" s="7"/>
      <c r="K43" s="29"/>
      <c r="L43" s="4"/>
      <c r="M43" s="30"/>
      <c r="N43" s="40"/>
      <c r="O43" s="41"/>
      <c r="P43" s="41"/>
      <c r="Q43" s="41"/>
      <c r="R43" s="41"/>
      <c r="S43" s="42"/>
      <c r="T43" s="31"/>
      <c r="U43" s="20"/>
    </row>
    <row r="44" spans="1:21" ht="45.75" customHeight="1" thickBot="1" x14ac:dyDescent="0.25">
      <c r="A44" s="178"/>
      <c r="B44" s="179"/>
      <c r="C44" s="180"/>
      <c r="D44" s="16"/>
      <c r="E44" s="48"/>
      <c r="F44" s="28"/>
      <c r="G44" s="29"/>
      <c r="H44" s="13"/>
      <c r="I44" s="5"/>
      <c r="J44" s="7"/>
      <c r="K44" s="29"/>
      <c r="L44" s="4"/>
      <c r="M44" s="30"/>
      <c r="N44" s="40"/>
      <c r="O44" s="41"/>
      <c r="P44" s="41"/>
      <c r="Q44" s="41"/>
      <c r="R44" s="41"/>
      <c r="S44" s="42"/>
      <c r="T44" s="31"/>
      <c r="U44" s="20"/>
    </row>
    <row r="45" spans="1:21" ht="45.75" customHeight="1" thickBot="1" x14ac:dyDescent="0.25">
      <c r="A45" s="178"/>
      <c r="B45" s="477"/>
      <c r="C45" s="478"/>
      <c r="D45" s="16"/>
      <c r="E45" s="48"/>
      <c r="F45" s="28"/>
      <c r="G45" s="29"/>
      <c r="H45" s="13"/>
      <c r="I45" s="5"/>
      <c r="J45" s="7"/>
      <c r="K45" s="29"/>
      <c r="L45" s="4"/>
      <c r="M45" s="30"/>
      <c r="N45" s="40"/>
      <c r="O45" s="41"/>
      <c r="P45" s="41"/>
      <c r="Q45" s="41"/>
      <c r="R45" s="41"/>
      <c r="S45" s="42"/>
      <c r="T45" s="31"/>
      <c r="U45" s="20"/>
    </row>
    <row r="46" spans="1:21" ht="45.75" customHeight="1" thickBot="1" x14ac:dyDescent="0.25">
      <c r="A46" s="177"/>
      <c r="B46" s="481"/>
      <c r="C46" s="482"/>
      <c r="D46" s="16"/>
      <c r="E46" s="48"/>
      <c r="F46" s="28"/>
      <c r="G46" s="29"/>
      <c r="H46" s="13"/>
      <c r="I46" s="5"/>
      <c r="J46" s="7"/>
      <c r="K46" s="29"/>
      <c r="L46" s="4"/>
      <c r="M46" s="30"/>
      <c r="N46" s="40"/>
      <c r="O46" s="41"/>
      <c r="P46" s="41"/>
      <c r="Q46" s="41"/>
      <c r="R46" s="41"/>
      <c r="S46" s="42"/>
      <c r="T46" s="31"/>
      <c r="U46" s="20"/>
    </row>
    <row r="47" spans="1:21" ht="45.75" customHeight="1" thickBot="1" x14ac:dyDescent="0.25">
      <c r="A47" s="181"/>
      <c r="B47" s="477"/>
      <c r="C47" s="478"/>
      <c r="D47" s="16"/>
      <c r="E47" s="48"/>
      <c r="F47" s="28"/>
      <c r="G47" s="29"/>
      <c r="H47" s="13"/>
      <c r="I47" s="5"/>
      <c r="J47" s="7"/>
      <c r="K47" s="29"/>
      <c r="L47" s="4"/>
      <c r="M47" s="30"/>
      <c r="N47" s="40"/>
      <c r="O47" s="41"/>
      <c r="P47" s="41"/>
      <c r="Q47" s="41"/>
      <c r="R47" s="41"/>
      <c r="S47" s="42"/>
      <c r="T47" s="31"/>
      <c r="U47" s="20"/>
    </row>
    <row r="48" spans="1:21" ht="45.75" customHeight="1" thickBot="1" x14ac:dyDescent="0.25">
      <c r="A48" s="181"/>
      <c r="B48" s="477"/>
      <c r="C48" s="478"/>
      <c r="D48" s="16"/>
      <c r="E48" s="48"/>
      <c r="F48" s="28"/>
      <c r="G48" s="29"/>
      <c r="H48" s="13"/>
      <c r="I48" s="5"/>
      <c r="J48" s="7"/>
      <c r="K48" s="29"/>
      <c r="L48" s="4"/>
      <c r="M48" s="30"/>
      <c r="N48" s="40"/>
      <c r="O48" s="41"/>
      <c r="P48" s="41"/>
      <c r="Q48" s="41"/>
      <c r="R48" s="41"/>
      <c r="S48" s="42"/>
      <c r="T48" s="31"/>
      <c r="U48" s="20"/>
    </row>
    <row r="49" spans="1:21" ht="45.75" customHeight="1" thickBot="1" x14ac:dyDescent="0.25">
      <c r="A49" s="181"/>
      <c r="B49" s="477"/>
      <c r="C49" s="478"/>
      <c r="D49" s="16"/>
      <c r="E49" s="48"/>
      <c r="F49" s="28"/>
      <c r="G49" s="29"/>
      <c r="H49" s="13"/>
      <c r="I49" s="5"/>
      <c r="J49" s="7"/>
      <c r="K49" s="29"/>
      <c r="L49" s="4"/>
      <c r="M49" s="30"/>
      <c r="N49" s="40"/>
      <c r="O49" s="41"/>
      <c r="P49" s="41"/>
      <c r="Q49" s="41"/>
      <c r="R49" s="41"/>
      <c r="S49" s="42"/>
      <c r="T49" s="31"/>
      <c r="U49" s="20"/>
    </row>
    <row r="50" spans="1:21" ht="45.75" customHeight="1" thickBot="1" x14ac:dyDescent="0.25">
      <c r="A50" s="181"/>
      <c r="B50" s="477"/>
      <c r="C50" s="478"/>
      <c r="D50" s="16"/>
      <c r="E50" s="48"/>
      <c r="F50" s="28"/>
      <c r="G50" s="29"/>
      <c r="H50" s="13"/>
      <c r="I50" s="5"/>
      <c r="J50" s="7"/>
      <c r="K50" s="29"/>
      <c r="L50" s="4"/>
      <c r="M50" s="30"/>
      <c r="N50" s="40"/>
      <c r="O50" s="41"/>
      <c r="P50" s="41"/>
      <c r="Q50" s="41"/>
      <c r="R50" s="41"/>
      <c r="S50" s="42"/>
      <c r="T50" s="31"/>
      <c r="U50" s="20"/>
    </row>
    <row r="51" spans="1:21" ht="45.75" customHeight="1" thickBot="1" x14ac:dyDescent="0.25">
      <c r="A51" s="181"/>
      <c r="B51" s="477"/>
      <c r="C51" s="478"/>
      <c r="D51" s="16"/>
      <c r="E51" s="48"/>
      <c r="F51" s="28"/>
      <c r="G51" s="29"/>
      <c r="H51" s="13"/>
      <c r="I51" s="5"/>
      <c r="J51" s="7"/>
      <c r="K51" s="29"/>
      <c r="L51" s="4"/>
      <c r="M51" s="30"/>
      <c r="N51" s="40"/>
      <c r="O51" s="41"/>
      <c r="P51" s="41"/>
      <c r="Q51" s="41"/>
      <c r="R51" s="41"/>
      <c r="S51" s="42"/>
      <c r="T51" s="31"/>
      <c r="U51" s="20"/>
    </row>
    <row r="52" spans="1:21" ht="45.75" customHeight="1" thickBot="1" x14ac:dyDescent="0.25">
      <c r="A52" s="181"/>
      <c r="B52" s="477"/>
      <c r="C52" s="478"/>
      <c r="D52" s="16"/>
      <c r="E52" s="48"/>
      <c r="F52" s="28"/>
      <c r="G52" s="29"/>
      <c r="H52" s="13"/>
      <c r="I52" s="5"/>
      <c r="J52" s="7"/>
      <c r="K52" s="29"/>
      <c r="L52" s="4"/>
      <c r="M52" s="30"/>
      <c r="N52" s="40"/>
      <c r="O52" s="41"/>
      <c r="P52" s="41"/>
      <c r="Q52" s="41"/>
      <c r="R52" s="41"/>
      <c r="S52" s="42"/>
      <c r="T52" s="31"/>
      <c r="U52" s="20"/>
    </row>
    <row r="53" spans="1:21" ht="45.75" customHeight="1" thickBot="1" x14ac:dyDescent="0.25">
      <c r="A53" s="182"/>
      <c r="B53" s="477"/>
      <c r="C53" s="478"/>
      <c r="D53" s="16"/>
      <c r="E53" s="48"/>
      <c r="F53" s="28"/>
      <c r="G53" s="29"/>
      <c r="H53" s="13"/>
      <c r="I53" s="5"/>
      <c r="J53" s="7"/>
      <c r="K53" s="29"/>
      <c r="L53" s="4"/>
      <c r="M53" s="30"/>
      <c r="N53" s="40"/>
      <c r="O53" s="41"/>
      <c r="P53" s="41"/>
      <c r="Q53" s="41"/>
      <c r="R53" s="41"/>
      <c r="S53" s="42"/>
      <c r="T53" s="31"/>
      <c r="U53" s="20"/>
    </row>
    <row r="54" spans="1:21" ht="45.75" customHeight="1" thickBot="1" x14ac:dyDescent="0.25">
      <c r="A54" s="182"/>
      <c r="B54" s="477"/>
      <c r="C54" s="478"/>
      <c r="D54" s="16"/>
      <c r="E54" s="48"/>
      <c r="F54" s="28"/>
      <c r="G54" s="29"/>
      <c r="H54" s="13"/>
      <c r="I54" s="5"/>
      <c r="J54" s="7"/>
      <c r="K54" s="29"/>
      <c r="L54" s="4"/>
      <c r="M54" s="30"/>
      <c r="N54" s="40"/>
      <c r="O54" s="41"/>
      <c r="P54" s="41"/>
      <c r="Q54" s="41"/>
      <c r="R54" s="41"/>
      <c r="S54" s="42"/>
      <c r="T54" s="31"/>
      <c r="U54" s="20"/>
    </row>
    <row r="55" spans="1:21" ht="45.75" customHeight="1" thickBot="1" x14ac:dyDescent="0.25">
      <c r="A55" s="181"/>
      <c r="B55" s="477"/>
      <c r="C55" s="478"/>
      <c r="D55" s="16"/>
      <c r="E55" s="48"/>
      <c r="F55" s="28"/>
      <c r="G55" s="29"/>
      <c r="H55" s="13"/>
      <c r="I55" s="5"/>
      <c r="J55" s="7"/>
      <c r="K55" s="29"/>
      <c r="L55" s="4"/>
      <c r="M55" s="30"/>
      <c r="N55" s="40"/>
      <c r="O55" s="41"/>
      <c r="P55" s="41"/>
      <c r="Q55" s="41"/>
      <c r="R55" s="41"/>
      <c r="S55" s="42"/>
      <c r="T55" s="31"/>
      <c r="U55" s="20"/>
    </row>
    <row r="56" spans="1:21" ht="45.75" customHeight="1" thickBot="1" x14ac:dyDescent="0.25">
      <c r="A56" s="181"/>
      <c r="B56" s="477"/>
      <c r="C56" s="478"/>
      <c r="D56" s="16"/>
      <c r="E56" s="48"/>
      <c r="F56" s="28"/>
      <c r="G56" s="29"/>
      <c r="H56" s="13"/>
      <c r="I56" s="5"/>
      <c r="J56" s="7"/>
      <c r="K56" s="29"/>
      <c r="L56" s="4"/>
      <c r="M56" s="30"/>
      <c r="N56" s="40"/>
      <c r="O56" s="41"/>
      <c r="P56" s="41"/>
      <c r="Q56" s="41"/>
      <c r="R56" s="41"/>
      <c r="S56" s="42"/>
      <c r="T56" s="31"/>
      <c r="U56" s="20"/>
    </row>
    <row r="57" spans="1:21" ht="45.75" customHeight="1" thickBot="1" x14ac:dyDescent="0.25">
      <c r="A57" s="181"/>
      <c r="B57" s="477"/>
      <c r="C57" s="478"/>
      <c r="D57" s="16"/>
      <c r="E57" s="48"/>
      <c r="F57" s="28"/>
      <c r="G57" s="29"/>
      <c r="H57" s="13"/>
      <c r="I57" s="5"/>
      <c r="J57" s="7"/>
      <c r="K57" s="29"/>
      <c r="L57" s="4"/>
      <c r="M57" s="30"/>
      <c r="N57" s="40"/>
      <c r="O57" s="41"/>
      <c r="P57" s="41"/>
      <c r="Q57" s="41"/>
      <c r="R57" s="41"/>
      <c r="S57" s="42"/>
      <c r="T57" s="31"/>
      <c r="U57" s="20"/>
    </row>
    <row r="58" spans="1:21" ht="45.75" customHeight="1" thickBot="1" x14ac:dyDescent="0.25">
      <c r="A58" s="181"/>
      <c r="B58" s="479"/>
      <c r="C58" s="480"/>
      <c r="D58" s="16"/>
      <c r="E58" s="48"/>
      <c r="F58" s="28"/>
      <c r="G58" s="29"/>
      <c r="H58" s="13"/>
      <c r="I58" s="5"/>
      <c r="J58" s="7"/>
      <c r="K58" s="29"/>
      <c r="L58" s="4"/>
      <c r="M58" s="30"/>
      <c r="N58" s="40"/>
      <c r="O58" s="41"/>
      <c r="P58" s="41"/>
      <c r="Q58" s="41"/>
      <c r="R58" s="41"/>
      <c r="S58" s="42"/>
      <c r="T58" s="31"/>
      <c r="U58" s="20"/>
    </row>
    <row r="59" spans="1:21" ht="15" customHeight="1" thickBot="1" x14ac:dyDescent="0.25">
      <c r="A59" s="71"/>
      <c r="B59" s="123"/>
      <c r="C59" s="124"/>
      <c r="D59" s="16"/>
      <c r="E59" s="25"/>
      <c r="F59" s="28"/>
      <c r="G59" s="29"/>
      <c r="H59" s="6"/>
      <c r="I59" s="5"/>
      <c r="J59" s="7"/>
      <c r="K59" s="29"/>
      <c r="L59" s="4"/>
      <c r="M59" s="30"/>
      <c r="N59" s="40"/>
      <c r="O59" s="41"/>
      <c r="P59" s="41"/>
      <c r="Q59" s="41"/>
      <c r="R59" s="41"/>
      <c r="S59" s="42"/>
      <c r="T59" s="31"/>
      <c r="U59" s="3"/>
    </row>
    <row r="60" spans="1:21" ht="22.5" customHeight="1" thickBot="1" x14ac:dyDescent="0.25">
      <c r="D60" s="49" t="s">
        <v>126</v>
      </c>
      <c r="E60" s="50"/>
      <c r="F60" s="468"/>
      <c r="G60" s="468"/>
      <c r="H60" s="469"/>
      <c r="I60" s="128"/>
      <c r="J60" s="467" t="s">
        <v>127</v>
      </c>
      <c r="K60" s="468"/>
      <c r="L60" s="468"/>
      <c r="M60" s="469"/>
      <c r="N60" s="39"/>
      <c r="O60" s="39"/>
      <c r="P60" s="39"/>
      <c r="Q60" s="39"/>
      <c r="R60" s="39"/>
      <c r="S60" s="39"/>
      <c r="T60" s="91" t="s">
        <v>96</v>
      </c>
      <c r="U60" s="3"/>
    </row>
    <row r="61" spans="1:21" ht="41.25" customHeight="1" thickBot="1" x14ac:dyDescent="0.25">
      <c r="E61" s="3"/>
      <c r="F61" s="471"/>
      <c r="G61" s="471"/>
      <c r="H61" s="472"/>
      <c r="I61" s="129"/>
      <c r="J61" s="470"/>
      <c r="K61" s="471"/>
      <c r="L61" s="471"/>
      <c r="M61" s="472"/>
      <c r="N61" s="39"/>
      <c r="O61" s="39"/>
      <c r="P61" s="39"/>
      <c r="Q61" s="39"/>
      <c r="R61" s="39"/>
      <c r="S61" s="39"/>
      <c r="T61" s="92"/>
      <c r="U61" s="3"/>
    </row>
    <row r="62" spans="1:21" ht="36.6" customHeight="1" thickBot="1" x14ac:dyDescent="0.25">
      <c r="D62" s="51" t="s">
        <v>128</v>
      </c>
      <c r="E62" s="52" t="e">
        <f>E60+#REF!</f>
        <v>#REF!</v>
      </c>
    </row>
    <row r="64" spans="1:21" x14ac:dyDescent="0.2">
      <c r="C64" s="14"/>
    </row>
    <row r="65" spans="3:13" x14ac:dyDescent="0.2">
      <c r="C65" s="22"/>
    </row>
    <row r="66" spans="3:13" x14ac:dyDescent="0.2">
      <c r="C66" s="22"/>
    </row>
    <row r="69" spans="3:13" ht="22.5" customHeight="1" x14ac:dyDescent="0.2"/>
    <row r="71" spans="3:13" ht="17.25" customHeight="1" x14ac:dyDescent="0.2"/>
    <row r="72" spans="3:13" ht="22.5" customHeight="1" x14ac:dyDescent="0.2"/>
    <row r="73" spans="3:13" ht="30.75" customHeight="1" x14ac:dyDescent="0.2">
      <c r="C73" s="8"/>
      <c r="D73" s="466" t="s">
        <v>129</v>
      </c>
      <c r="E73" s="466"/>
      <c r="H73" s="464"/>
      <c r="I73" s="464"/>
      <c r="J73" s="464"/>
      <c r="K73" s="464"/>
      <c r="L73" s="464"/>
      <c r="M73" s="464"/>
    </row>
    <row r="74" spans="3:13" ht="12" customHeight="1" x14ac:dyDescent="0.2">
      <c r="C74" s="19" t="s">
        <v>130</v>
      </c>
      <c r="D74" s="458" t="s">
        <v>131</v>
      </c>
      <c r="E74" s="459"/>
      <c r="H74" s="464"/>
      <c r="I74" s="464"/>
      <c r="J74" s="464"/>
      <c r="K74" s="464"/>
      <c r="L74" s="464"/>
      <c r="M74" s="464"/>
    </row>
    <row r="75" spans="3:13" ht="12" hidden="1" customHeight="1" x14ac:dyDescent="0.2">
      <c r="C75" s="19" t="s">
        <v>132</v>
      </c>
      <c r="D75" s="32" t="s">
        <v>133</v>
      </c>
      <c r="E75" s="32"/>
      <c r="H75" s="463" t="s">
        <v>105</v>
      </c>
      <c r="I75" s="464"/>
      <c r="J75" s="464"/>
      <c r="K75" s="464"/>
      <c r="L75" s="464"/>
      <c r="M75" s="465"/>
    </row>
    <row r="76" spans="3:13" ht="14.25" x14ac:dyDescent="0.2">
      <c r="C76" s="19" t="s">
        <v>134</v>
      </c>
      <c r="D76" s="458" t="s">
        <v>135</v>
      </c>
      <c r="E76" s="459"/>
      <c r="H76" s="10"/>
      <c r="I76" s="10"/>
      <c r="J76" s="10"/>
      <c r="K76" s="10"/>
    </row>
    <row r="77" spans="3:13" ht="14.25" x14ac:dyDescent="0.2">
      <c r="C77" s="19" t="s">
        <v>136</v>
      </c>
      <c r="D77" s="458" t="s">
        <v>137</v>
      </c>
      <c r="E77" s="459"/>
      <c r="K77" s="10"/>
    </row>
    <row r="78" spans="3:13" ht="14.25" x14ac:dyDescent="0.2">
      <c r="C78" s="19" t="s">
        <v>138</v>
      </c>
      <c r="D78" s="458" t="s">
        <v>139</v>
      </c>
      <c r="E78" s="459"/>
      <c r="K78" s="10"/>
    </row>
  </sheetData>
  <mergeCells count="80">
    <mergeCell ref="N4:T4"/>
    <mergeCell ref="F9:F10"/>
    <mergeCell ref="G9:G10"/>
    <mergeCell ref="H9:H10"/>
    <mergeCell ref="J9:J10"/>
    <mergeCell ref="K9:K10"/>
    <mergeCell ref="L9:L10"/>
    <mergeCell ref="M9:M10"/>
    <mergeCell ref="N9:S9"/>
    <mergeCell ref="T9:T10"/>
    <mergeCell ref="N5:T5"/>
    <mergeCell ref="N6:Q6"/>
    <mergeCell ref="R6:T6"/>
    <mergeCell ref="N7:Q7"/>
    <mergeCell ref="R7:T7"/>
    <mergeCell ref="B18:C18"/>
    <mergeCell ref="B12:C12"/>
    <mergeCell ref="B13:C13"/>
    <mergeCell ref="B14:C14"/>
    <mergeCell ref="B15:C15"/>
    <mergeCell ref="B16:C16"/>
    <mergeCell ref="B17:C17"/>
    <mergeCell ref="B30:C30"/>
    <mergeCell ref="B19:C19"/>
    <mergeCell ref="B20:C20"/>
    <mergeCell ref="B21:C21"/>
    <mergeCell ref="B22:C22"/>
    <mergeCell ref="B23:C23"/>
    <mergeCell ref="B24:C24"/>
    <mergeCell ref="B25:C25"/>
    <mergeCell ref="B26:C26"/>
    <mergeCell ref="B27:C27"/>
    <mergeCell ref="B28:C28"/>
    <mergeCell ref="B29:C29"/>
    <mergeCell ref="B54:C54"/>
    <mergeCell ref="B55:C55"/>
    <mergeCell ref="B42:C42"/>
    <mergeCell ref="B31:C31"/>
    <mergeCell ref="B32:C32"/>
    <mergeCell ref="B33:C33"/>
    <mergeCell ref="B34:C34"/>
    <mergeCell ref="B35:C35"/>
    <mergeCell ref="B36:C36"/>
    <mergeCell ref="B37:C37"/>
    <mergeCell ref="B38:C38"/>
    <mergeCell ref="B39:C39"/>
    <mergeCell ref="B40:C40"/>
    <mergeCell ref="B41:C41"/>
    <mergeCell ref="B57:C57"/>
    <mergeCell ref="B58:C58"/>
    <mergeCell ref="F60:H61"/>
    <mergeCell ref="L5:M5"/>
    <mergeCell ref="L6:M6"/>
    <mergeCell ref="L7:M7"/>
    <mergeCell ref="B56:C56"/>
    <mergeCell ref="B45:C45"/>
    <mergeCell ref="B46:C46"/>
    <mergeCell ref="B47:C47"/>
    <mergeCell ref="B48:C48"/>
    <mergeCell ref="B49:C49"/>
    <mergeCell ref="B50:C50"/>
    <mergeCell ref="B51:C51"/>
    <mergeCell ref="B52:C52"/>
    <mergeCell ref="B53:C53"/>
    <mergeCell ref="G1:H1"/>
    <mergeCell ref="D78:E78"/>
    <mergeCell ref="F5:I6"/>
    <mergeCell ref="F7:I7"/>
    <mergeCell ref="J5:K5"/>
    <mergeCell ref="J6:K6"/>
    <mergeCell ref="J7:K7"/>
    <mergeCell ref="D73:E73"/>
    <mergeCell ref="H73:M74"/>
    <mergeCell ref="D74:E74"/>
    <mergeCell ref="H75:M75"/>
    <mergeCell ref="D76:E76"/>
    <mergeCell ref="D77:E77"/>
    <mergeCell ref="J60:M61"/>
    <mergeCell ref="I9:I10"/>
    <mergeCell ref="F3:L3"/>
  </mergeCells>
  <dataValidations count="4">
    <dataValidation type="list" allowBlank="1" showInputMessage="1" showErrorMessage="1" sqref="L13:L58" xr:uid="{00000000-0002-0000-0300-000001000000}">
      <formula1>centresB</formula1>
    </dataValidation>
    <dataValidation type="list" allowBlank="1" showInputMessage="1" showErrorMessage="1" sqref="J13:J58" xr:uid="{00000000-0002-0000-0300-000002000000}">
      <formula1>centresA</formula1>
    </dataValidation>
    <dataValidation type="list" allowBlank="1" showInputMessage="1" showErrorMessage="1" sqref="H13:H58" xr:uid="{00000000-0002-0000-0300-000004000000}">
      <formula1>Type_de_traitement</formula1>
    </dataValidation>
    <dataValidation type="list" allowBlank="1" showInputMessage="1" showErrorMessage="1" sqref="D13:D59" xr:uid="{00000000-0002-0000-0300-000003000000}">
      <formula1>conditionnement_traitement</formula1>
    </dataValidation>
  </dataValidations>
  <pageMargins left="0.7" right="0.7" top="0.75" bottom="0.75" header="0.3" footer="0.3"/>
  <pageSetup paperSize="8"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5000000}">
          <x14:formula1>
            <xm:f>'Menu déroulant'!$N$3:$N$4</xm:f>
          </x14:formula1>
          <xm:sqref>I12:I59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5AFFB-2617-4350-B4D1-9F0F3AA6B713}">
  <sheetPr>
    <pageSetUpPr fitToPage="1"/>
  </sheetPr>
  <dimension ref="A1:U77"/>
  <sheetViews>
    <sheetView zoomScale="90" zoomScaleNormal="90" zoomScaleSheetLayoutView="70" zoomScalePageLayoutView="50" workbookViewId="0">
      <pane xSplit="5" ySplit="10" topLeftCell="F16" activePane="bottomRight" state="frozen"/>
      <selection pane="topRight" activeCell="F1" sqref="F1"/>
      <selection pane="bottomLeft" activeCell="A11" sqref="A11"/>
      <selection pane="bottomRight" activeCell="C6" sqref="C6"/>
    </sheetView>
  </sheetViews>
  <sheetFormatPr baseColWidth="10" defaultColWidth="11.42578125" defaultRowHeight="11.25" x14ac:dyDescent="0.2"/>
  <cols>
    <col min="1" max="1" width="11.42578125" style="9"/>
    <col min="2" max="2" width="9" style="9" customWidth="1"/>
    <col min="3" max="3" width="22.28515625" style="9" customWidth="1"/>
    <col min="4" max="4" width="19.42578125" style="10" customWidth="1"/>
    <col min="5" max="9" width="23.5703125" style="9" customWidth="1"/>
    <col min="10" max="10" width="17.28515625" style="9" customWidth="1"/>
    <col min="11" max="11" width="16.28515625" style="9" customWidth="1"/>
    <col min="12" max="12" width="18.42578125" style="9" customWidth="1"/>
    <col min="13" max="13" width="14.42578125" style="9" customWidth="1"/>
    <col min="14" max="18" width="5.28515625" style="36" customWidth="1"/>
    <col min="19" max="19" width="4.7109375" style="36" customWidth="1"/>
    <col min="20" max="20" width="13" style="9" customWidth="1"/>
    <col min="21" max="21" width="2.7109375" style="9" customWidth="1"/>
    <col min="22" max="22" width="6.42578125" style="9" customWidth="1"/>
    <col min="23" max="16384" width="11.42578125" style="9"/>
  </cols>
  <sheetData>
    <row r="1" spans="1:21" ht="26.25" customHeight="1" x14ac:dyDescent="0.25">
      <c r="C1" s="17" t="s">
        <v>269</v>
      </c>
      <c r="G1" s="457" t="s">
        <v>416</v>
      </c>
      <c r="H1" s="457"/>
    </row>
    <row r="2" spans="1:21" ht="18.600000000000001" customHeight="1" thickBot="1" x14ac:dyDescent="0.3">
      <c r="C2" s="17"/>
    </row>
    <row r="3" spans="1:21" ht="38.25" customHeight="1" thickBot="1" x14ac:dyDescent="0.25">
      <c r="C3" s="3"/>
      <c r="D3" s="3"/>
      <c r="E3" s="11"/>
      <c r="F3" s="475" t="s">
        <v>95</v>
      </c>
      <c r="G3" s="476"/>
      <c r="H3" s="476"/>
      <c r="I3" s="476"/>
      <c r="J3" s="476"/>
      <c r="K3" s="476"/>
      <c r="L3" s="476"/>
      <c r="M3" s="127"/>
      <c r="N3" s="127"/>
      <c r="O3" s="127"/>
      <c r="P3" s="127"/>
      <c r="Q3" s="127"/>
      <c r="R3" s="127"/>
      <c r="S3" s="127"/>
      <c r="T3" s="90"/>
      <c r="U3" s="20"/>
    </row>
    <row r="4" spans="1:21" ht="38.25" customHeight="1" thickBot="1" x14ac:dyDescent="0.25">
      <c r="C4" s="3"/>
      <c r="D4" s="3"/>
      <c r="E4" s="11"/>
      <c r="F4" s="94"/>
      <c r="G4" s="95"/>
      <c r="H4" s="95"/>
      <c r="I4" s="96"/>
      <c r="J4" s="96"/>
      <c r="K4" s="96"/>
      <c r="L4" s="95"/>
      <c r="M4" s="95"/>
      <c r="N4" s="487" t="s">
        <v>96</v>
      </c>
      <c r="O4" s="488"/>
      <c r="P4" s="488"/>
      <c r="Q4" s="488"/>
      <c r="R4" s="488"/>
      <c r="S4" s="488"/>
      <c r="T4" s="489"/>
      <c r="U4" s="20"/>
    </row>
    <row r="5" spans="1:21" ht="42.75" customHeight="1" thickBot="1" x14ac:dyDescent="0.25">
      <c r="C5" s="3"/>
      <c r="D5" s="3"/>
      <c r="E5" s="11"/>
      <c r="F5" s="460" t="s">
        <v>97</v>
      </c>
      <c r="G5" s="461"/>
      <c r="H5" s="461"/>
      <c r="I5" s="462"/>
      <c r="J5" s="460" t="s">
        <v>98</v>
      </c>
      <c r="K5" s="461"/>
      <c r="L5" s="460" t="s">
        <v>99</v>
      </c>
      <c r="M5" s="461"/>
      <c r="N5" s="496" t="s">
        <v>100</v>
      </c>
      <c r="O5" s="497"/>
      <c r="P5" s="497"/>
      <c r="Q5" s="497"/>
      <c r="R5" s="497"/>
      <c r="S5" s="497"/>
      <c r="T5" s="498"/>
      <c r="U5" s="20"/>
    </row>
    <row r="6" spans="1:21" ht="16.5" customHeight="1" x14ac:dyDescent="0.2">
      <c r="C6" s="3"/>
      <c r="D6" s="3"/>
      <c r="E6" s="11"/>
      <c r="F6" s="463"/>
      <c r="G6" s="464"/>
      <c r="H6" s="464"/>
      <c r="I6" s="465"/>
      <c r="J6" s="463" t="s">
        <v>101</v>
      </c>
      <c r="K6" s="464"/>
      <c r="L6" s="463" t="s">
        <v>102</v>
      </c>
      <c r="M6" s="464"/>
      <c r="N6" s="499" t="s">
        <v>103</v>
      </c>
      <c r="O6" s="500"/>
      <c r="P6" s="500"/>
      <c r="Q6" s="500"/>
      <c r="R6" s="500" t="s">
        <v>104</v>
      </c>
      <c r="S6" s="500"/>
      <c r="T6" s="501"/>
      <c r="U6" s="23"/>
    </row>
    <row r="7" spans="1:21" ht="26.25" customHeight="1" thickBot="1" x14ac:dyDescent="0.25">
      <c r="C7" s="3"/>
      <c r="D7" s="3"/>
      <c r="E7" s="11"/>
      <c r="F7" s="463" t="s">
        <v>105</v>
      </c>
      <c r="G7" s="464"/>
      <c r="H7" s="464"/>
      <c r="I7" s="465"/>
      <c r="J7" s="463" t="s">
        <v>106</v>
      </c>
      <c r="K7" s="464"/>
      <c r="L7" s="463" t="s">
        <v>107</v>
      </c>
      <c r="M7" s="464"/>
      <c r="N7" s="502" t="s">
        <v>108</v>
      </c>
      <c r="O7" s="503"/>
      <c r="P7" s="503"/>
      <c r="Q7" s="503"/>
      <c r="R7" s="503" t="s">
        <v>109</v>
      </c>
      <c r="S7" s="503"/>
      <c r="T7" s="504"/>
    </row>
    <row r="8" spans="1:21" ht="13.15" customHeight="1" thickBot="1" x14ac:dyDescent="0.25">
      <c r="C8" s="3"/>
      <c r="D8" s="3"/>
      <c r="E8" s="11"/>
      <c r="F8" s="93"/>
      <c r="G8" s="1"/>
      <c r="H8" s="2"/>
      <c r="I8" s="1"/>
      <c r="J8" s="109"/>
      <c r="K8" s="2"/>
      <c r="M8" s="1"/>
      <c r="N8" s="12"/>
      <c r="O8" s="37"/>
      <c r="P8" s="37"/>
      <c r="Q8" s="37"/>
      <c r="R8" s="37"/>
      <c r="S8" s="37"/>
      <c r="T8" s="2"/>
      <c r="U8" s="3"/>
    </row>
    <row r="9" spans="1:21" ht="30.75" customHeight="1" x14ac:dyDescent="0.2">
      <c r="B9" s="3"/>
      <c r="C9" s="33" t="s">
        <v>110</v>
      </c>
      <c r="D9" s="33" t="s">
        <v>58</v>
      </c>
      <c r="E9" s="26" t="s">
        <v>111</v>
      </c>
      <c r="F9" s="473" t="s">
        <v>72</v>
      </c>
      <c r="G9" s="473" t="s">
        <v>112</v>
      </c>
      <c r="H9" s="473" t="s">
        <v>113</v>
      </c>
      <c r="I9" s="473" t="s">
        <v>266</v>
      </c>
      <c r="J9" s="460" t="s">
        <v>115</v>
      </c>
      <c r="K9" s="473" t="s">
        <v>116</v>
      </c>
      <c r="L9" s="473" t="s">
        <v>115</v>
      </c>
      <c r="M9" s="461" t="s">
        <v>116</v>
      </c>
      <c r="N9" s="492" t="s">
        <v>117</v>
      </c>
      <c r="O9" s="493"/>
      <c r="P9" s="493"/>
      <c r="Q9" s="493"/>
      <c r="R9" s="493"/>
      <c r="S9" s="494"/>
      <c r="T9" s="462" t="s">
        <v>118</v>
      </c>
      <c r="U9" s="20"/>
    </row>
    <row r="10" spans="1:21" ht="34.5" customHeight="1" thickBot="1" x14ac:dyDescent="0.25">
      <c r="B10" s="3"/>
      <c r="C10" s="125"/>
      <c r="D10" s="125"/>
      <c r="E10" s="27"/>
      <c r="F10" s="474"/>
      <c r="G10" s="474"/>
      <c r="H10" s="474"/>
      <c r="I10" s="474"/>
      <c r="J10" s="490"/>
      <c r="K10" s="474"/>
      <c r="L10" s="474"/>
      <c r="M10" s="491"/>
      <c r="N10" s="45" t="s">
        <v>119</v>
      </c>
      <c r="O10" s="44" t="s">
        <v>120</v>
      </c>
      <c r="P10" s="44" t="s">
        <v>121</v>
      </c>
      <c r="Q10" s="46" t="s">
        <v>122</v>
      </c>
      <c r="R10" s="44" t="s">
        <v>123</v>
      </c>
      <c r="S10" s="43" t="s">
        <v>124</v>
      </c>
      <c r="T10" s="495"/>
      <c r="U10" s="126"/>
    </row>
    <row r="11" spans="1:21" ht="29.25" customHeight="1" thickBot="1" x14ac:dyDescent="0.25">
      <c r="B11" s="3"/>
      <c r="C11" s="10"/>
      <c r="D11" s="3"/>
      <c r="F11" s="3"/>
      <c r="G11" s="3"/>
      <c r="H11" s="3"/>
      <c r="I11" s="3"/>
      <c r="J11" s="3"/>
      <c r="K11" s="3"/>
      <c r="L11" s="3"/>
      <c r="M11" s="3"/>
      <c r="N11" s="35"/>
      <c r="O11" s="35"/>
      <c r="P11" s="35"/>
      <c r="Q11" s="35"/>
      <c r="R11" s="35"/>
      <c r="S11" s="35"/>
      <c r="T11" s="3"/>
      <c r="U11" s="3"/>
    </row>
    <row r="12" spans="1:21" ht="36" customHeight="1" thickBot="1" x14ac:dyDescent="0.25">
      <c r="B12" s="485" t="s">
        <v>125</v>
      </c>
      <c r="C12" s="486"/>
      <c r="D12" s="4"/>
      <c r="E12" s="24"/>
      <c r="F12" s="5"/>
      <c r="G12" s="4"/>
      <c r="H12" s="6"/>
      <c r="I12" s="5"/>
      <c r="J12" s="7"/>
      <c r="K12" s="6"/>
      <c r="L12" s="4"/>
      <c r="M12" s="6"/>
      <c r="N12" s="38"/>
      <c r="O12" s="38"/>
      <c r="P12" s="38"/>
      <c r="Q12" s="38"/>
      <c r="R12" s="38"/>
      <c r="S12" s="38"/>
      <c r="T12" s="6"/>
      <c r="U12" s="3"/>
    </row>
    <row r="13" spans="1:21" ht="45.75" customHeight="1" thickBot="1" x14ac:dyDescent="0.25">
      <c r="A13" s="177"/>
      <c r="B13" s="483" t="s">
        <v>370</v>
      </c>
      <c r="C13" s="484"/>
      <c r="D13" s="16"/>
      <c r="E13" s="48">
        <v>639.13</v>
      </c>
      <c r="F13" s="28"/>
      <c r="G13" s="29"/>
      <c r="H13" s="13"/>
      <c r="I13" s="5"/>
      <c r="J13" s="7"/>
      <c r="K13" s="29"/>
      <c r="L13" s="4"/>
      <c r="M13" s="30"/>
      <c r="N13" s="40"/>
      <c r="O13" s="41"/>
      <c r="P13" s="41"/>
      <c r="Q13" s="41"/>
      <c r="R13" s="41"/>
      <c r="S13" s="42"/>
      <c r="T13" s="31"/>
      <c r="U13" s="20"/>
    </row>
    <row r="14" spans="1:21" ht="45.75" customHeight="1" thickBot="1" x14ac:dyDescent="0.25">
      <c r="A14" s="177"/>
      <c r="B14" s="483" t="s">
        <v>319</v>
      </c>
      <c r="C14" s="484"/>
      <c r="D14" s="16"/>
      <c r="E14" s="48">
        <v>0.5</v>
      </c>
      <c r="F14" s="28"/>
      <c r="G14" s="29"/>
      <c r="H14" s="13"/>
      <c r="I14" s="5"/>
      <c r="J14" s="7"/>
      <c r="K14" s="29"/>
      <c r="L14" s="4"/>
      <c r="M14" s="30"/>
      <c r="N14" s="40"/>
      <c r="O14" s="41"/>
      <c r="P14" s="41"/>
      <c r="Q14" s="41"/>
      <c r="R14" s="41"/>
      <c r="S14" s="42"/>
      <c r="T14" s="31"/>
      <c r="U14" s="20"/>
    </row>
    <row r="15" spans="1:21" ht="45.75" customHeight="1" thickBot="1" x14ac:dyDescent="0.25">
      <c r="A15" s="178"/>
      <c r="B15" s="483" t="s">
        <v>321</v>
      </c>
      <c r="C15" s="484"/>
      <c r="D15" s="16"/>
      <c r="E15" s="48">
        <v>1660</v>
      </c>
      <c r="F15" s="28"/>
      <c r="G15" s="29"/>
      <c r="H15" s="13"/>
      <c r="I15" s="5"/>
      <c r="J15" s="7"/>
      <c r="K15" s="29"/>
      <c r="L15" s="4"/>
      <c r="M15" s="30"/>
      <c r="N15" s="40"/>
      <c r="O15" s="41"/>
      <c r="P15" s="41"/>
      <c r="Q15" s="41"/>
      <c r="R15" s="41"/>
      <c r="S15" s="42"/>
      <c r="T15" s="31"/>
      <c r="U15" s="20"/>
    </row>
    <row r="16" spans="1:21" ht="45.75" customHeight="1" thickBot="1" x14ac:dyDescent="0.25">
      <c r="A16" s="178"/>
      <c r="B16" s="483" t="s">
        <v>376</v>
      </c>
      <c r="C16" s="484"/>
      <c r="D16" s="16"/>
      <c r="E16" s="48">
        <v>1</v>
      </c>
      <c r="F16" s="28"/>
      <c r="G16" s="29"/>
      <c r="H16" s="13"/>
      <c r="I16" s="5"/>
      <c r="J16" s="7"/>
      <c r="K16" s="29"/>
      <c r="L16" s="4"/>
      <c r="M16" s="30"/>
      <c r="N16" s="40"/>
      <c r="O16" s="41"/>
      <c r="P16" s="41"/>
      <c r="Q16" s="41"/>
      <c r="R16" s="41"/>
      <c r="S16" s="42"/>
      <c r="T16" s="31"/>
      <c r="U16" s="20"/>
    </row>
    <row r="17" spans="1:21" ht="45.75" customHeight="1" thickBot="1" x14ac:dyDescent="0.25">
      <c r="A17" s="178"/>
      <c r="B17" s="483" t="s">
        <v>299</v>
      </c>
      <c r="C17" s="484"/>
      <c r="D17" s="16"/>
      <c r="E17" s="48">
        <v>13</v>
      </c>
      <c r="F17" s="28"/>
      <c r="G17" s="29"/>
      <c r="H17" s="13"/>
      <c r="I17" s="5"/>
      <c r="J17" s="7"/>
      <c r="K17" s="29"/>
      <c r="L17" s="4"/>
      <c r="M17" s="30"/>
      <c r="N17" s="40"/>
      <c r="O17" s="41"/>
      <c r="P17" s="41"/>
      <c r="Q17" s="41"/>
      <c r="R17" s="41"/>
      <c r="S17" s="42"/>
      <c r="T17" s="31"/>
      <c r="U17" s="20"/>
    </row>
    <row r="18" spans="1:21" ht="45.75" customHeight="1" thickBot="1" x14ac:dyDescent="0.25">
      <c r="A18" s="178"/>
      <c r="B18" s="483" t="s">
        <v>20</v>
      </c>
      <c r="C18" s="484" t="s">
        <v>290</v>
      </c>
      <c r="D18" s="16"/>
      <c r="E18" s="48">
        <v>3.7</v>
      </c>
      <c r="F18" s="28"/>
      <c r="G18" s="29"/>
      <c r="H18" s="13"/>
      <c r="I18" s="5"/>
      <c r="J18" s="7"/>
      <c r="K18" s="29"/>
      <c r="L18" s="4"/>
      <c r="M18" s="30"/>
      <c r="N18" s="40"/>
      <c r="O18" s="41"/>
      <c r="P18" s="41"/>
      <c r="Q18" s="41"/>
      <c r="R18" s="41"/>
      <c r="S18" s="42"/>
      <c r="T18" s="31"/>
      <c r="U18" s="20"/>
    </row>
    <row r="19" spans="1:21" ht="45.75" customHeight="1" thickBot="1" x14ac:dyDescent="0.25">
      <c r="A19" s="178"/>
      <c r="B19" s="483"/>
      <c r="C19" s="484"/>
      <c r="D19" s="16"/>
      <c r="E19" s="48"/>
      <c r="F19" s="28"/>
      <c r="G19" s="29"/>
      <c r="H19" s="13"/>
      <c r="I19" s="5"/>
      <c r="J19" s="7"/>
      <c r="K19" s="29"/>
      <c r="L19" s="4"/>
      <c r="M19" s="30"/>
      <c r="N19" s="40"/>
      <c r="O19" s="41"/>
      <c r="P19" s="41"/>
      <c r="Q19" s="41"/>
      <c r="R19" s="41"/>
      <c r="S19" s="42"/>
      <c r="T19" s="31"/>
      <c r="U19" s="20"/>
    </row>
    <row r="20" spans="1:21" ht="45.75" customHeight="1" thickBot="1" x14ac:dyDescent="0.25">
      <c r="A20" s="178"/>
      <c r="B20" s="477"/>
      <c r="C20" s="478"/>
      <c r="D20" s="16"/>
      <c r="E20" s="48"/>
      <c r="F20" s="28"/>
      <c r="G20" s="29"/>
      <c r="H20" s="13"/>
      <c r="I20" s="5"/>
      <c r="J20" s="7"/>
      <c r="K20" s="29"/>
      <c r="L20" s="4"/>
      <c r="M20" s="30"/>
      <c r="N20" s="40"/>
      <c r="O20" s="41"/>
      <c r="P20" s="41"/>
      <c r="Q20" s="41"/>
      <c r="R20" s="41"/>
      <c r="S20" s="42"/>
      <c r="T20" s="31"/>
      <c r="U20" s="20"/>
    </row>
    <row r="21" spans="1:21" ht="45.75" customHeight="1" thickBot="1" x14ac:dyDescent="0.25">
      <c r="A21" s="178"/>
      <c r="B21" s="477"/>
      <c r="C21" s="478"/>
      <c r="D21" s="16"/>
      <c r="E21" s="48"/>
      <c r="F21" s="28"/>
      <c r="G21" s="29"/>
      <c r="H21" s="13"/>
      <c r="I21" s="5"/>
      <c r="J21" s="7"/>
      <c r="K21" s="29"/>
      <c r="L21" s="4"/>
      <c r="M21" s="30"/>
      <c r="N21" s="40"/>
      <c r="O21" s="41"/>
      <c r="P21" s="41"/>
      <c r="Q21" s="41"/>
      <c r="R21" s="41"/>
      <c r="S21" s="42"/>
      <c r="T21" s="31"/>
      <c r="U21" s="20"/>
    </row>
    <row r="22" spans="1:21" ht="45.75" customHeight="1" thickBot="1" x14ac:dyDescent="0.25">
      <c r="A22" s="178"/>
      <c r="B22" s="477"/>
      <c r="C22" s="478"/>
      <c r="D22" s="16"/>
      <c r="E22" s="48"/>
      <c r="F22" s="28"/>
      <c r="G22" s="29"/>
      <c r="H22" s="13"/>
      <c r="I22" s="5"/>
      <c r="J22" s="7"/>
      <c r="K22" s="29"/>
      <c r="L22" s="4"/>
      <c r="M22" s="30"/>
      <c r="N22" s="40"/>
      <c r="O22" s="41"/>
      <c r="P22" s="41"/>
      <c r="Q22" s="41"/>
      <c r="R22" s="41"/>
      <c r="S22" s="42"/>
      <c r="T22" s="31"/>
      <c r="U22" s="20"/>
    </row>
    <row r="23" spans="1:21" ht="45.75" customHeight="1" thickBot="1" x14ac:dyDescent="0.25">
      <c r="A23" s="178"/>
      <c r="B23" s="477"/>
      <c r="C23" s="478"/>
      <c r="D23" s="16"/>
      <c r="E23" s="48"/>
      <c r="F23" s="28"/>
      <c r="G23" s="29"/>
      <c r="H23" s="13"/>
      <c r="I23" s="5"/>
      <c r="J23" s="7"/>
      <c r="K23" s="29"/>
      <c r="L23" s="4"/>
      <c r="M23" s="30"/>
      <c r="N23" s="40"/>
      <c r="O23" s="41"/>
      <c r="P23" s="41"/>
      <c r="Q23" s="41"/>
      <c r="R23" s="41"/>
      <c r="S23" s="42"/>
      <c r="T23" s="31"/>
      <c r="U23" s="20"/>
    </row>
    <row r="24" spans="1:21" ht="45.75" customHeight="1" thickBot="1" x14ac:dyDescent="0.25">
      <c r="A24" s="178"/>
      <c r="B24" s="477"/>
      <c r="C24" s="478"/>
      <c r="D24" s="16"/>
      <c r="E24" s="48"/>
      <c r="F24" s="28"/>
      <c r="G24" s="29"/>
      <c r="H24" s="13"/>
      <c r="I24" s="5"/>
      <c r="J24" s="7"/>
      <c r="K24" s="29"/>
      <c r="L24" s="4"/>
      <c r="M24" s="30"/>
      <c r="N24" s="40"/>
      <c r="O24" s="41"/>
      <c r="P24" s="41"/>
      <c r="Q24" s="41"/>
      <c r="R24" s="41"/>
      <c r="S24" s="42"/>
      <c r="T24" s="31"/>
      <c r="U24" s="20"/>
    </row>
    <row r="25" spans="1:21" ht="45.75" customHeight="1" thickBot="1" x14ac:dyDescent="0.25">
      <c r="A25" s="178"/>
      <c r="B25" s="477"/>
      <c r="C25" s="478"/>
      <c r="D25" s="16"/>
      <c r="E25" s="48"/>
      <c r="F25" s="28"/>
      <c r="G25" s="29"/>
      <c r="H25" s="13"/>
      <c r="I25" s="5"/>
      <c r="J25" s="7"/>
      <c r="K25" s="29"/>
      <c r="L25" s="4"/>
      <c r="M25" s="30"/>
      <c r="N25" s="40"/>
      <c r="O25" s="41"/>
      <c r="P25" s="41"/>
      <c r="Q25" s="41"/>
      <c r="R25" s="41"/>
      <c r="S25" s="42"/>
      <c r="T25" s="31"/>
      <c r="U25" s="20"/>
    </row>
    <row r="26" spans="1:21" ht="45.75" customHeight="1" thickBot="1" x14ac:dyDescent="0.25">
      <c r="A26" s="178"/>
      <c r="B26" s="477"/>
      <c r="C26" s="478"/>
      <c r="D26" s="16"/>
      <c r="E26" s="48"/>
      <c r="F26" s="28"/>
      <c r="G26" s="29"/>
      <c r="H26" s="13"/>
      <c r="I26" s="5"/>
      <c r="J26" s="7"/>
      <c r="K26" s="29"/>
      <c r="L26" s="4"/>
      <c r="M26" s="30"/>
      <c r="N26" s="40"/>
      <c r="O26" s="41"/>
      <c r="P26" s="41"/>
      <c r="Q26" s="41"/>
      <c r="R26" s="41"/>
      <c r="S26" s="42"/>
      <c r="T26" s="31"/>
      <c r="U26" s="20"/>
    </row>
    <row r="27" spans="1:21" ht="45.75" customHeight="1" thickBot="1" x14ac:dyDescent="0.25">
      <c r="A27" s="178"/>
      <c r="B27" s="477"/>
      <c r="C27" s="478"/>
      <c r="D27" s="16"/>
      <c r="E27" s="48"/>
      <c r="F27" s="28"/>
      <c r="G27" s="29"/>
      <c r="H27" s="13"/>
      <c r="I27" s="5"/>
      <c r="J27" s="7"/>
      <c r="K27" s="29"/>
      <c r="L27" s="4"/>
      <c r="M27" s="30"/>
      <c r="N27" s="40"/>
      <c r="O27" s="41"/>
      <c r="P27" s="41"/>
      <c r="Q27" s="41"/>
      <c r="R27" s="41"/>
      <c r="S27" s="42"/>
      <c r="T27" s="31"/>
      <c r="U27" s="20"/>
    </row>
    <row r="28" spans="1:21" ht="45.75" customHeight="1" thickBot="1" x14ac:dyDescent="0.25">
      <c r="A28" s="178"/>
      <c r="B28" s="477"/>
      <c r="C28" s="478"/>
      <c r="D28" s="16"/>
      <c r="E28" s="48"/>
      <c r="F28" s="28"/>
      <c r="G28" s="29"/>
      <c r="H28" s="13"/>
      <c r="I28" s="5"/>
      <c r="J28" s="7"/>
      <c r="K28" s="29"/>
      <c r="L28" s="4"/>
      <c r="M28" s="30"/>
      <c r="N28" s="40"/>
      <c r="O28" s="41"/>
      <c r="P28" s="41"/>
      <c r="Q28" s="41"/>
      <c r="R28" s="41"/>
      <c r="S28" s="42"/>
      <c r="T28" s="31"/>
      <c r="U28" s="20"/>
    </row>
    <row r="29" spans="1:21" ht="45.75" customHeight="1" thickBot="1" x14ac:dyDescent="0.25">
      <c r="A29" s="178"/>
      <c r="B29" s="477"/>
      <c r="C29" s="478"/>
      <c r="D29" s="16"/>
      <c r="E29" s="48"/>
      <c r="F29" s="28"/>
      <c r="G29" s="29"/>
      <c r="H29" s="13"/>
      <c r="I29" s="5"/>
      <c r="J29" s="7"/>
      <c r="K29" s="29"/>
      <c r="L29" s="4"/>
      <c r="M29" s="30"/>
      <c r="N29" s="40"/>
      <c r="O29" s="41"/>
      <c r="P29" s="41"/>
      <c r="Q29" s="41"/>
      <c r="R29" s="41"/>
      <c r="S29" s="42"/>
      <c r="T29" s="31"/>
      <c r="U29" s="20"/>
    </row>
    <row r="30" spans="1:21" ht="45.75" customHeight="1" thickBot="1" x14ac:dyDescent="0.25">
      <c r="A30" s="178"/>
      <c r="B30" s="477"/>
      <c r="C30" s="478"/>
      <c r="D30" s="16"/>
      <c r="E30" s="48"/>
      <c r="F30" s="28"/>
      <c r="G30" s="29"/>
      <c r="H30" s="13"/>
      <c r="I30" s="5"/>
      <c r="J30" s="7"/>
      <c r="K30" s="29"/>
      <c r="L30" s="4"/>
      <c r="M30" s="30"/>
      <c r="N30" s="40"/>
      <c r="O30" s="41"/>
      <c r="P30" s="41"/>
      <c r="Q30" s="41"/>
      <c r="R30" s="41"/>
      <c r="S30" s="42"/>
      <c r="T30" s="31"/>
      <c r="U30" s="20"/>
    </row>
    <row r="31" spans="1:21" ht="45.75" customHeight="1" thickBot="1" x14ac:dyDescent="0.25">
      <c r="A31" s="178"/>
      <c r="B31" s="477"/>
      <c r="C31" s="478"/>
      <c r="D31" s="16"/>
      <c r="E31" s="48"/>
      <c r="F31" s="28"/>
      <c r="G31" s="29"/>
      <c r="H31" s="13"/>
      <c r="I31" s="5"/>
      <c r="J31" s="7"/>
      <c r="K31" s="29"/>
      <c r="L31" s="4"/>
      <c r="M31" s="30"/>
      <c r="N31" s="40"/>
      <c r="O31" s="41"/>
      <c r="P31" s="41"/>
      <c r="Q31" s="41"/>
      <c r="R31" s="41"/>
      <c r="S31" s="42"/>
      <c r="T31" s="31"/>
      <c r="U31" s="20"/>
    </row>
    <row r="32" spans="1:21" ht="45.75" customHeight="1" thickBot="1" x14ac:dyDescent="0.25">
      <c r="A32" s="178"/>
      <c r="B32" s="477"/>
      <c r="C32" s="478"/>
      <c r="D32" s="16"/>
      <c r="E32" s="48"/>
      <c r="F32" s="28"/>
      <c r="G32" s="29"/>
      <c r="H32" s="13"/>
      <c r="I32" s="5"/>
      <c r="J32" s="7"/>
      <c r="K32" s="29"/>
      <c r="L32" s="4"/>
      <c r="M32" s="30"/>
      <c r="N32" s="40"/>
      <c r="O32" s="41"/>
      <c r="P32" s="41"/>
      <c r="Q32" s="41"/>
      <c r="R32" s="41"/>
      <c r="S32" s="42"/>
      <c r="T32" s="31"/>
      <c r="U32" s="20"/>
    </row>
    <row r="33" spans="1:21" ht="45.75" customHeight="1" thickBot="1" x14ac:dyDescent="0.25">
      <c r="A33" s="121"/>
      <c r="B33" s="477"/>
      <c r="C33" s="478"/>
      <c r="D33" s="16"/>
      <c r="E33" s="48"/>
      <c r="F33" s="28"/>
      <c r="G33" s="29"/>
      <c r="H33" s="13"/>
      <c r="I33" s="5"/>
      <c r="J33" s="7"/>
      <c r="K33" s="29"/>
      <c r="L33" s="4"/>
      <c r="M33" s="30"/>
      <c r="N33" s="40"/>
      <c r="O33" s="41"/>
      <c r="P33" s="41"/>
      <c r="Q33" s="41"/>
      <c r="R33" s="41"/>
      <c r="S33" s="42"/>
      <c r="T33" s="31"/>
      <c r="U33" s="20"/>
    </row>
    <row r="34" spans="1:21" ht="45.75" customHeight="1" thickBot="1" x14ac:dyDescent="0.25">
      <c r="A34" s="178"/>
      <c r="B34" s="477"/>
      <c r="C34" s="478"/>
      <c r="D34" s="16"/>
      <c r="E34" s="48"/>
      <c r="F34" s="28"/>
      <c r="G34" s="29"/>
      <c r="H34" s="13"/>
      <c r="I34" s="5"/>
      <c r="J34" s="7"/>
      <c r="K34" s="29"/>
      <c r="L34" s="4"/>
      <c r="M34" s="30"/>
      <c r="N34" s="40"/>
      <c r="O34" s="41"/>
      <c r="P34" s="41"/>
      <c r="Q34" s="41"/>
      <c r="R34" s="41"/>
      <c r="S34" s="42"/>
      <c r="T34" s="31"/>
      <c r="U34" s="20"/>
    </row>
    <row r="35" spans="1:21" ht="45.75" customHeight="1" thickBot="1" x14ac:dyDescent="0.25">
      <c r="A35" s="178"/>
      <c r="B35" s="477"/>
      <c r="C35" s="478"/>
      <c r="D35" s="16"/>
      <c r="E35" s="48"/>
      <c r="F35" s="28"/>
      <c r="G35" s="29"/>
      <c r="H35" s="13"/>
      <c r="I35" s="5"/>
      <c r="J35" s="7"/>
      <c r="K35" s="29"/>
      <c r="L35" s="4"/>
      <c r="M35" s="30"/>
      <c r="N35" s="40"/>
      <c r="O35" s="41"/>
      <c r="P35" s="41"/>
      <c r="Q35" s="41"/>
      <c r="R35" s="41"/>
      <c r="S35" s="42"/>
      <c r="T35" s="31"/>
      <c r="U35" s="20"/>
    </row>
    <row r="36" spans="1:21" ht="45.75" customHeight="1" thickBot="1" x14ac:dyDescent="0.25">
      <c r="A36" s="178"/>
      <c r="B36" s="477"/>
      <c r="C36" s="478"/>
      <c r="D36" s="16"/>
      <c r="E36" s="48"/>
      <c r="F36" s="28"/>
      <c r="G36" s="29"/>
      <c r="H36" s="13"/>
      <c r="I36" s="5"/>
      <c r="J36" s="7"/>
      <c r="K36" s="29"/>
      <c r="L36" s="4"/>
      <c r="M36" s="30"/>
      <c r="N36" s="40"/>
      <c r="O36" s="41"/>
      <c r="P36" s="41"/>
      <c r="Q36" s="41"/>
      <c r="R36" s="41"/>
      <c r="S36" s="42"/>
      <c r="T36" s="31"/>
      <c r="U36" s="20"/>
    </row>
    <row r="37" spans="1:21" ht="45.75" customHeight="1" thickBot="1" x14ac:dyDescent="0.25">
      <c r="A37" s="178"/>
      <c r="B37" s="477"/>
      <c r="C37" s="478"/>
      <c r="D37" s="16"/>
      <c r="E37" s="48"/>
      <c r="F37" s="28"/>
      <c r="G37" s="29"/>
      <c r="H37" s="13"/>
      <c r="I37" s="5"/>
      <c r="J37" s="7"/>
      <c r="K37" s="29"/>
      <c r="L37" s="4"/>
      <c r="M37" s="30"/>
      <c r="N37" s="40"/>
      <c r="O37" s="41"/>
      <c r="P37" s="41"/>
      <c r="Q37" s="41"/>
      <c r="R37" s="41"/>
      <c r="S37" s="42"/>
      <c r="T37" s="31"/>
      <c r="U37" s="20"/>
    </row>
    <row r="38" spans="1:21" ht="45.75" customHeight="1" thickBot="1" x14ac:dyDescent="0.25">
      <c r="A38" s="178"/>
      <c r="B38" s="477"/>
      <c r="C38" s="478"/>
      <c r="D38" s="16"/>
      <c r="E38" s="48"/>
      <c r="F38" s="28"/>
      <c r="G38" s="29"/>
      <c r="H38" s="13"/>
      <c r="I38" s="5"/>
      <c r="J38" s="7"/>
      <c r="K38" s="29"/>
      <c r="L38" s="4"/>
      <c r="M38" s="30"/>
      <c r="N38" s="40"/>
      <c r="O38" s="41"/>
      <c r="P38" s="41"/>
      <c r="Q38" s="41"/>
      <c r="R38" s="41"/>
      <c r="S38" s="42"/>
      <c r="T38" s="31"/>
      <c r="U38" s="20"/>
    </row>
    <row r="39" spans="1:21" ht="45.75" customHeight="1" thickBot="1" x14ac:dyDescent="0.25">
      <c r="A39" s="178"/>
      <c r="B39" s="477"/>
      <c r="C39" s="478"/>
      <c r="D39" s="16"/>
      <c r="E39" s="48"/>
      <c r="F39" s="28"/>
      <c r="G39" s="29"/>
      <c r="H39" s="13"/>
      <c r="I39" s="5"/>
      <c r="J39" s="7"/>
      <c r="K39" s="29"/>
      <c r="L39" s="4"/>
      <c r="M39" s="30"/>
      <c r="N39" s="40"/>
      <c r="O39" s="41"/>
      <c r="P39" s="41"/>
      <c r="Q39" s="41"/>
      <c r="R39" s="41"/>
      <c r="S39" s="42"/>
      <c r="T39" s="31"/>
      <c r="U39" s="20"/>
    </row>
    <row r="40" spans="1:21" ht="45.75" customHeight="1" thickBot="1" x14ac:dyDescent="0.25">
      <c r="A40" s="178"/>
      <c r="B40" s="477"/>
      <c r="C40" s="478"/>
      <c r="D40" s="16"/>
      <c r="E40" s="48"/>
      <c r="F40" s="28"/>
      <c r="G40" s="29"/>
      <c r="H40" s="13"/>
      <c r="I40" s="5"/>
      <c r="J40" s="7"/>
      <c r="K40" s="29"/>
      <c r="L40" s="4"/>
      <c r="M40" s="30"/>
      <c r="N40" s="40"/>
      <c r="O40" s="41"/>
      <c r="P40" s="41"/>
      <c r="Q40" s="41"/>
      <c r="R40" s="41"/>
      <c r="S40" s="42"/>
      <c r="T40" s="31"/>
      <c r="U40" s="20"/>
    </row>
    <row r="41" spans="1:21" ht="45.75" customHeight="1" thickBot="1" x14ac:dyDescent="0.25">
      <c r="A41" s="178"/>
      <c r="B41" s="477"/>
      <c r="C41" s="478"/>
      <c r="D41" s="16"/>
      <c r="E41" s="48"/>
      <c r="F41" s="28"/>
      <c r="G41" s="29"/>
      <c r="H41" s="13"/>
      <c r="I41" s="5"/>
      <c r="J41" s="7"/>
      <c r="K41" s="29"/>
      <c r="L41" s="4"/>
      <c r="M41" s="30"/>
      <c r="N41" s="40"/>
      <c r="O41" s="41"/>
      <c r="P41" s="41"/>
      <c r="Q41" s="41"/>
      <c r="R41" s="41"/>
      <c r="S41" s="42"/>
      <c r="T41" s="31"/>
      <c r="U41" s="20"/>
    </row>
    <row r="42" spans="1:21" ht="45.75" customHeight="1" thickBot="1" x14ac:dyDescent="0.25">
      <c r="A42" s="178"/>
      <c r="B42" s="179"/>
      <c r="C42" s="180"/>
      <c r="D42" s="16"/>
      <c r="E42" s="48"/>
      <c r="F42" s="28"/>
      <c r="G42" s="29"/>
      <c r="H42" s="13"/>
      <c r="I42" s="5"/>
      <c r="J42" s="7"/>
      <c r="K42" s="29"/>
      <c r="L42" s="4"/>
      <c r="M42" s="30"/>
      <c r="N42" s="40"/>
      <c r="O42" s="41"/>
      <c r="P42" s="41"/>
      <c r="Q42" s="41"/>
      <c r="R42" s="41"/>
      <c r="S42" s="42"/>
      <c r="T42" s="31"/>
      <c r="U42" s="20"/>
    </row>
    <row r="43" spans="1:21" ht="45.75" customHeight="1" thickBot="1" x14ac:dyDescent="0.25">
      <c r="A43" s="178"/>
      <c r="B43" s="179"/>
      <c r="C43" s="180"/>
      <c r="D43" s="16"/>
      <c r="E43" s="48"/>
      <c r="F43" s="28"/>
      <c r="G43" s="29"/>
      <c r="H43" s="13"/>
      <c r="I43" s="5"/>
      <c r="J43" s="7"/>
      <c r="K43" s="29"/>
      <c r="L43" s="4"/>
      <c r="M43" s="30"/>
      <c r="N43" s="40"/>
      <c r="O43" s="41"/>
      <c r="P43" s="41"/>
      <c r="Q43" s="41"/>
      <c r="R43" s="41"/>
      <c r="S43" s="42"/>
      <c r="T43" s="31"/>
      <c r="U43" s="20"/>
    </row>
    <row r="44" spans="1:21" ht="45.75" customHeight="1" thickBot="1" x14ac:dyDescent="0.25">
      <c r="A44" s="178"/>
      <c r="B44" s="477"/>
      <c r="C44" s="478"/>
      <c r="D44" s="16"/>
      <c r="E44" s="48"/>
      <c r="F44" s="28"/>
      <c r="G44" s="29"/>
      <c r="H44" s="13"/>
      <c r="I44" s="5"/>
      <c r="J44" s="7"/>
      <c r="K44" s="29"/>
      <c r="L44" s="4"/>
      <c r="M44" s="30"/>
      <c r="N44" s="40"/>
      <c r="O44" s="41"/>
      <c r="P44" s="41"/>
      <c r="Q44" s="41"/>
      <c r="R44" s="41"/>
      <c r="S44" s="42"/>
      <c r="T44" s="31"/>
      <c r="U44" s="20"/>
    </row>
    <row r="45" spans="1:21" ht="45.75" customHeight="1" thickBot="1" x14ac:dyDescent="0.25">
      <c r="A45" s="177"/>
      <c r="B45" s="481"/>
      <c r="C45" s="482"/>
      <c r="D45" s="16"/>
      <c r="E45" s="48"/>
      <c r="F45" s="28"/>
      <c r="G45" s="29"/>
      <c r="H45" s="13"/>
      <c r="I45" s="5"/>
      <c r="J45" s="7"/>
      <c r="K45" s="29"/>
      <c r="L45" s="4"/>
      <c r="M45" s="30"/>
      <c r="N45" s="40"/>
      <c r="O45" s="41"/>
      <c r="P45" s="41"/>
      <c r="Q45" s="41"/>
      <c r="R45" s="41"/>
      <c r="S45" s="42"/>
      <c r="T45" s="31"/>
      <c r="U45" s="20"/>
    </row>
    <row r="46" spans="1:21" ht="45.75" customHeight="1" thickBot="1" x14ac:dyDescent="0.25">
      <c r="A46" s="181"/>
      <c r="B46" s="477"/>
      <c r="C46" s="478"/>
      <c r="D46" s="16"/>
      <c r="E46" s="48"/>
      <c r="F46" s="28"/>
      <c r="G46" s="29"/>
      <c r="H46" s="13"/>
      <c r="I46" s="5"/>
      <c r="J46" s="7"/>
      <c r="K46" s="29"/>
      <c r="L46" s="4"/>
      <c r="M46" s="30"/>
      <c r="N46" s="40"/>
      <c r="O46" s="41"/>
      <c r="P46" s="41"/>
      <c r="Q46" s="41"/>
      <c r="R46" s="41"/>
      <c r="S46" s="42"/>
      <c r="T46" s="31"/>
      <c r="U46" s="20"/>
    </row>
    <row r="47" spans="1:21" ht="45.75" customHeight="1" thickBot="1" x14ac:dyDescent="0.25">
      <c r="A47" s="181"/>
      <c r="B47" s="477"/>
      <c r="C47" s="478"/>
      <c r="D47" s="16"/>
      <c r="E47" s="48"/>
      <c r="F47" s="28"/>
      <c r="G47" s="29"/>
      <c r="H47" s="13"/>
      <c r="I47" s="5"/>
      <c r="J47" s="7"/>
      <c r="K47" s="29"/>
      <c r="L47" s="4"/>
      <c r="M47" s="30"/>
      <c r="N47" s="40"/>
      <c r="O47" s="41"/>
      <c r="P47" s="41"/>
      <c r="Q47" s="41"/>
      <c r="R47" s="41"/>
      <c r="S47" s="42"/>
      <c r="T47" s="31"/>
      <c r="U47" s="20"/>
    </row>
    <row r="48" spans="1:21" ht="45.75" customHeight="1" thickBot="1" x14ac:dyDescent="0.25">
      <c r="A48" s="181"/>
      <c r="B48" s="477"/>
      <c r="C48" s="478"/>
      <c r="D48" s="16"/>
      <c r="E48" s="48"/>
      <c r="F48" s="28"/>
      <c r="G48" s="29"/>
      <c r="H48" s="13"/>
      <c r="I48" s="5"/>
      <c r="J48" s="7"/>
      <c r="K48" s="29"/>
      <c r="L48" s="4"/>
      <c r="M48" s="30"/>
      <c r="N48" s="40"/>
      <c r="O48" s="41"/>
      <c r="P48" s="41"/>
      <c r="Q48" s="41"/>
      <c r="R48" s="41"/>
      <c r="S48" s="42"/>
      <c r="T48" s="31"/>
      <c r="U48" s="20"/>
    </row>
    <row r="49" spans="1:21" ht="45.75" customHeight="1" thickBot="1" x14ac:dyDescent="0.25">
      <c r="A49" s="181"/>
      <c r="B49" s="477"/>
      <c r="C49" s="478"/>
      <c r="D49" s="16"/>
      <c r="E49" s="48"/>
      <c r="F49" s="28"/>
      <c r="G49" s="29"/>
      <c r="H49" s="13"/>
      <c r="I49" s="5"/>
      <c r="J49" s="7"/>
      <c r="K49" s="29"/>
      <c r="L49" s="4"/>
      <c r="M49" s="30"/>
      <c r="N49" s="40"/>
      <c r="O49" s="41"/>
      <c r="P49" s="41"/>
      <c r="Q49" s="41"/>
      <c r="R49" s="41"/>
      <c r="S49" s="42"/>
      <c r="T49" s="31"/>
      <c r="U49" s="20"/>
    </row>
    <row r="50" spans="1:21" ht="45.75" customHeight="1" thickBot="1" x14ac:dyDescent="0.25">
      <c r="A50" s="181"/>
      <c r="B50" s="477"/>
      <c r="C50" s="478"/>
      <c r="D50" s="16"/>
      <c r="E50" s="48"/>
      <c r="F50" s="28"/>
      <c r="G50" s="29"/>
      <c r="H50" s="13"/>
      <c r="I50" s="5"/>
      <c r="J50" s="7"/>
      <c r="K50" s="29"/>
      <c r="L50" s="4"/>
      <c r="M50" s="30"/>
      <c r="N50" s="40"/>
      <c r="O50" s="41"/>
      <c r="P50" s="41"/>
      <c r="Q50" s="41"/>
      <c r="R50" s="41"/>
      <c r="S50" s="42"/>
      <c r="T50" s="31"/>
      <c r="U50" s="20"/>
    </row>
    <row r="51" spans="1:21" ht="45.75" customHeight="1" thickBot="1" x14ac:dyDescent="0.25">
      <c r="A51" s="181"/>
      <c r="B51" s="477"/>
      <c r="C51" s="478"/>
      <c r="D51" s="16"/>
      <c r="E51" s="48"/>
      <c r="F51" s="28"/>
      <c r="G51" s="29"/>
      <c r="H51" s="13"/>
      <c r="I51" s="5"/>
      <c r="J51" s="7"/>
      <c r="K51" s="29"/>
      <c r="L51" s="4"/>
      <c r="M51" s="30"/>
      <c r="N51" s="40"/>
      <c r="O51" s="41"/>
      <c r="P51" s="41"/>
      <c r="Q51" s="41"/>
      <c r="R51" s="41"/>
      <c r="S51" s="42"/>
      <c r="T51" s="31"/>
      <c r="U51" s="20"/>
    </row>
    <row r="52" spans="1:21" ht="45.75" customHeight="1" thickBot="1" x14ac:dyDescent="0.25">
      <c r="A52" s="182"/>
      <c r="B52" s="477"/>
      <c r="C52" s="478"/>
      <c r="D52" s="16"/>
      <c r="E52" s="48"/>
      <c r="F52" s="28"/>
      <c r="G52" s="29"/>
      <c r="H52" s="13"/>
      <c r="I52" s="5"/>
      <c r="J52" s="7"/>
      <c r="K52" s="29"/>
      <c r="L52" s="4"/>
      <c r="M52" s="30"/>
      <c r="N52" s="40"/>
      <c r="O52" s="41"/>
      <c r="P52" s="41"/>
      <c r="Q52" s="41"/>
      <c r="R52" s="41"/>
      <c r="S52" s="42"/>
      <c r="T52" s="31"/>
      <c r="U52" s="20"/>
    </row>
    <row r="53" spans="1:21" ht="45.75" customHeight="1" thickBot="1" x14ac:dyDescent="0.25">
      <c r="A53" s="182"/>
      <c r="B53" s="477"/>
      <c r="C53" s="478"/>
      <c r="D53" s="16"/>
      <c r="E53" s="48"/>
      <c r="F53" s="28"/>
      <c r="G53" s="29"/>
      <c r="H53" s="13"/>
      <c r="I53" s="5"/>
      <c r="J53" s="7"/>
      <c r="K53" s="29"/>
      <c r="L53" s="4"/>
      <c r="M53" s="30"/>
      <c r="N53" s="40"/>
      <c r="O53" s="41"/>
      <c r="P53" s="41"/>
      <c r="Q53" s="41"/>
      <c r="R53" s="41"/>
      <c r="S53" s="42"/>
      <c r="T53" s="31"/>
      <c r="U53" s="20"/>
    </row>
    <row r="54" spans="1:21" ht="45.75" customHeight="1" thickBot="1" x14ac:dyDescent="0.25">
      <c r="A54" s="181"/>
      <c r="B54" s="477"/>
      <c r="C54" s="478"/>
      <c r="D54" s="16"/>
      <c r="E54" s="48"/>
      <c r="F54" s="28"/>
      <c r="G54" s="29"/>
      <c r="H54" s="13"/>
      <c r="I54" s="5"/>
      <c r="J54" s="7"/>
      <c r="K54" s="29"/>
      <c r="L54" s="4"/>
      <c r="M54" s="30"/>
      <c r="N54" s="40"/>
      <c r="O54" s="41"/>
      <c r="P54" s="41"/>
      <c r="Q54" s="41"/>
      <c r="R54" s="41"/>
      <c r="S54" s="42"/>
      <c r="T54" s="31"/>
      <c r="U54" s="20"/>
    </row>
    <row r="55" spans="1:21" ht="45.75" customHeight="1" thickBot="1" x14ac:dyDescent="0.25">
      <c r="A55" s="181"/>
      <c r="B55" s="477"/>
      <c r="C55" s="478"/>
      <c r="D55" s="16"/>
      <c r="E55" s="48"/>
      <c r="F55" s="28"/>
      <c r="G55" s="29"/>
      <c r="H55" s="13"/>
      <c r="I55" s="5"/>
      <c r="J55" s="7"/>
      <c r="K55" s="29"/>
      <c r="L55" s="4"/>
      <c r="M55" s="30"/>
      <c r="N55" s="40"/>
      <c r="O55" s="41"/>
      <c r="P55" s="41"/>
      <c r="Q55" s="41"/>
      <c r="R55" s="41"/>
      <c r="S55" s="42"/>
      <c r="T55" s="31"/>
      <c r="U55" s="20"/>
    </row>
    <row r="56" spans="1:21" ht="45.75" customHeight="1" thickBot="1" x14ac:dyDescent="0.25">
      <c r="A56" s="181"/>
      <c r="B56" s="477"/>
      <c r="C56" s="478"/>
      <c r="D56" s="16"/>
      <c r="E56" s="48"/>
      <c r="F56" s="28"/>
      <c r="G56" s="29"/>
      <c r="H56" s="13"/>
      <c r="I56" s="5"/>
      <c r="J56" s="7"/>
      <c r="K56" s="29"/>
      <c r="L56" s="4"/>
      <c r="M56" s="30"/>
      <c r="N56" s="40"/>
      <c r="O56" s="41"/>
      <c r="P56" s="41"/>
      <c r="Q56" s="41"/>
      <c r="R56" s="41"/>
      <c r="S56" s="42"/>
      <c r="T56" s="31"/>
      <c r="U56" s="20"/>
    </row>
    <row r="57" spans="1:21" ht="45.75" customHeight="1" thickBot="1" x14ac:dyDescent="0.25">
      <c r="A57" s="181"/>
      <c r="B57" s="479"/>
      <c r="C57" s="480"/>
      <c r="D57" s="16"/>
      <c r="E57" s="48"/>
      <c r="F57" s="28"/>
      <c r="G57" s="29"/>
      <c r="H57" s="13"/>
      <c r="I57" s="5"/>
      <c r="J57" s="7"/>
      <c r="K57" s="29"/>
      <c r="L57" s="4"/>
      <c r="M57" s="30"/>
      <c r="N57" s="40"/>
      <c r="O57" s="41"/>
      <c r="P57" s="41"/>
      <c r="Q57" s="41"/>
      <c r="R57" s="41"/>
      <c r="S57" s="42"/>
      <c r="T57" s="31"/>
      <c r="U57" s="20"/>
    </row>
    <row r="58" spans="1:21" ht="15" customHeight="1" thickBot="1" x14ac:dyDescent="0.25">
      <c r="A58" s="71"/>
      <c r="B58" s="123"/>
      <c r="C58" s="124"/>
      <c r="D58" s="16"/>
      <c r="E58" s="25"/>
      <c r="F58" s="28"/>
      <c r="G58" s="29"/>
      <c r="H58" s="6"/>
      <c r="I58" s="5"/>
      <c r="J58" s="7"/>
      <c r="K58" s="29"/>
      <c r="L58" s="4"/>
      <c r="M58" s="30"/>
      <c r="N58" s="40"/>
      <c r="O58" s="41"/>
      <c r="P58" s="41"/>
      <c r="Q58" s="41"/>
      <c r="R58" s="41"/>
      <c r="S58" s="42"/>
      <c r="T58" s="31"/>
      <c r="U58" s="3"/>
    </row>
    <row r="59" spans="1:21" ht="22.5" customHeight="1" thickBot="1" x14ac:dyDescent="0.25">
      <c r="D59" s="49" t="s">
        <v>126</v>
      </c>
      <c r="E59" s="50"/>
      <c r="F59" s="468"/>
      <c r="G59" s="468"/>
      <c r="H59" s="469"/>
      <c r="I59" s="128"/>
      <c r="J59" s="467" t="s">
        <v>127</v>
      </c>
      <c r="K59" s="468"/>
      <c r="L59" s="468"/>
      <c r="M59" s="469"/>
      <c r="N59" s="39"/>
      <c r="O59" s="39"/>
      <c r="P59" s="39"/>
      <c r="Q59" s="39"/>
      <c r="R59" s="39"/>
      <c r="S59" s="39"/>
      <c r="T59" s="91" t="s">
        <v>96</v>
      </c>
      <c r="U59" s="3"/>
    </row>
    <row r="60" spans="1:21" ht="41.25" customHeight="1" thickBot="1" x14ac:dyDescent="0.25">
      <c r="E60" s="3"/>
      <c r="F60" s="471"/>
      <c r="G60" s="471"/>
      <c r="H60" s="472"/>
      <c r="I60" s="129"/>
      <c r="J60" s="470"/>
      <c r="K60" s="471"/>
      <c r="L60" s="471"/>
      <c r="M60" s="472"/>
      <c r="N60" s="39"/>
      <c r="O60" s="39"/>
      <c r="P60" s="39"/>
      <c r="Q60" s="39"/>
      <c r="R60" s="39"/>
      <c r="S60" s="39"/>
      <c r="T60" s="92"/>
      <c r="U60" s="3"/>
    </row>
    <row r="61" spans="1:21" ht="36.6" customHeight="1" thickBot="1" x14ac:dyDescent="0.25">
      <c r="D61" s="51" t="s">
        <v>128</v>
      </c>
      <c r="E61" s="52" t="e">
        <f>E59+#REF!</f>
        <v>#REF!</v>
      </c>
    </row>
    <row r="63" spans="1:21" x14ac:dyDescent="0.2">
      <c r="C63" s="14"/>
    </row>
    <row r="64" spans="1:21" s="36" customFormat="1" x14ac:dyDescent="0.2">
      <c r="A64" s="9"/>
      <c r="B64" s="9"/>
      <c r="C64" s="22"/>
      <c r="D64" s="10"/>
      <c r="E64" s="9"/>
      <c r="F64" s="9"/>
      <c r="G64" s="9"/>
      <c r="H64" s="9"/>
      <c r="I64" s="9"/>
      <c r="J64" s="9"/>
      <c r="K64" s="9"/>
      <c r="L64" s="9"/>
      <c r="M64" s="9"/>
      <c r="T64" s="9"/>
      <c r="U64" s="9"/>
    </row>
    <row r="65" spans="1:21" s="36" customFormat="1" x14ac:dyDescent="0.2">
      <c r="A65" s="9"/>
      <c r="B65" s="9"/>
      <c r="C65" s="22"/>
      <c r="D65" s="10"/>
      <c r="E65" s="9"/>
      <c r="F65" s="9"/>
      <c r="G65" s="9"/>
      <c r="H65" s="9"/>
      <c r="I65" s="9"/>
      <c r="J65" s="9"/>
      <c r="K65" s="9"/>
      <c r="L65" s="9"/>
      <c r="M65" s="9"/>
      <c r="T65" s="9"/>
      <c r="U65" s="9"/>
    </row>
    <row r="68" spans="1:21" s="36" customFormat="1" ht="22.5" customHeight="1" x14ac:dyDescent="0.2">
      <c r="A68" s="9"/>
      <c r="B68" s="9"/>
      <c r="C68" s="9"/>
      <c r="D68" s="10"/>
      <c r="E68" s="9"/>
      <c r="F68" s="9"/>
      <c r="G68" s="9"/>
      <c r="H68" s="9"/>
      <c r="I68" s="9"/>
      <c r="J68" s="9"/>
      <c r="K68" s="9"/>
      <c r="L68" s="9"/>
      <c r="M68" s="9"/>
      <c r="T68" s="9"/>
      <c r="U68" s="9"/>
    </row>
    <row r="70" spans="1:21" s="36" customFormat="1" ht="17.25" customHeight="1" x14ac:dyDescent="0.2">
      <c r="A70" s="9"/>
      <c r="B70" s="9"/>
      <c r="C70" s="9"/>
      <c r="D70" s="10"/>
      <c r="E70" s="9"/>
      <c r="F70" s="9"/>
      <c r="G70" s="9"/>
      <c r="H70" s="9"/>
      <c r="I70" s="9"/>
      <c r="J70" s="9"/>
      <c r="K70" s="9"/>
      <c r="L70" s="9"/>
      <c r="M70" s="9"/>
      <c r="T70" s="9"/>
      <c r="U70" s="9"/>
    </row>
    <row r="71" spans="1:21" s="36" customFormat="1" ht="22.5" customHeight="1" x14ac:dyDescent="0.2">
      <c r="A71" s="9"/>
      <c r="B71" s="9"/>
      <c r="C71" s="9"/>
      <c r="D71" s="10"/>
      <c r="E71" s="9"/>
      <c r="F71" s="9"/>
      <c r="G71" s="9"/>
      <c r="H71" s="9"/>
      <c r="I71" s="9"/>
      <c r="J71" s="9"/>
      <c r="K71" s="9"/>
      <c r="L71" s="9"/>
      <c r="M71" s="9"/>
      <c r="T71" s="9"/>
      <c r="U71" s="9"/>
    </row>
    <row r="72" spans="1:21" s="36" customFormat="1" ht="30.75" customHeight="1" x14ac:dyDescent="0.2">
      <c r="A72" s="9"/>
      <c r="B72" s="9"/>
      <c r="C72" s="8"/>
      <c r="D72" s="466" t="s">
        <v>129</v>
      </c>
      <c r="E72" s="466"/>
      <c r="F72" s="9"/>
      <c r="G72" s="9"/>
      <c r="H72" s="464"/>
      <c r="I72" s="464"/>
      <c r="J72" s="464"/>
      <c r="K72" s="464"/>
      <c r="L72" s="464"/>
      <c r="M72" s="464"/>
      <c r="T72" s="9"/>
      <c r="U72" s="9"/>
    </row>
    <row r="73" spans="1:21" s="36" customFormat="1" ht="12" customHeight="1" x14ac:dyDescent="0.2">
      <c r="A73" s="9"/>
      <c r="B73" s="9"/>
      <c r="C73" s="19" t="s">
        <v>130</v>
      </c>
      <c r="D73" s="458" t="s">
        <v>131</v>
      </c>
      <c r="E73" s="459"/>
      <c r="F73" s="9"/>
      <c r="G73" s="9"/>
      <c r="H73" s="464"/>
      <c r="I73" s="464"/>
      <c r="J73" s="464"/>
      <c r="K73" s="464"/>
      <c r="L73" s="464"/>
      <c r="M73" s="464"/>
      <c r="T73" s="9"/>
      <c r="U73" s="9"/>
    </row>
    <row r="74" spans="1:21" s="36" customFormat="1" ht="12" hidden="1" customHeight="1" x14ac:dyDescent="0.2">
      <c r="A74" s="9"/>
      <c r="B74" s="9"/>
      <c r="C74" s="19" t="s">
        <v>132</v>
      </c>
      <c r="D74" s="32" t="s">
        <v>133</v>
      </c>
      <c r="E74" s="32"/>
      <c r="F74" s="9"/>
      <c r="G74" s="9"/>
      <c r="H74" s="463" t="s">
        <v>105</v>
      </c>
      <c r="I74" s="464"/>
      <c r="J74" s="464"/>
      <c r="K74" s="464"/>
      <c r="L74" s="464"/>
      <c r="M74" s="465"/>
      <c r="T74" s="9"/>
      <c r="U74" s="9"/>
    </row>
    <row r="75" spans="1:21" s="36" customFormat="1" ht="14.25" x14ac:dyDescent="0.2">
      <c r="A75" s="9"/>
      <c r="B75" s="9"/>
      <c r="C75" s="19" t="s">
        <v>134</v>
      </c>
      <c r="D75" s="458" t="s">
        <v>135</v>
      </c>
      <c r="E75" s="459"/>
      <c r="F75" s="9"/>
      <c r="G75" s="9"/>
      <c r="H75" s="10"/>
      <c r="I75" s="10"/>
      <c r="J75" s="10"/>
      <c r="K75" s="10"/>
      <c r="L75" s="9"/>
      <c r="M75" s="9"/>
      <c r="T75" s="9"/>
      <c r="U75" s="9"/>
    </row>
    <row r="76" spans="1:21" s="36" customFormat="1" ht="14.25" x14ac:dyDescent="0.2">
      <c r="A76" s="9"/>
      <c r="B76" s="9"/>
      <c r="C76" s="19" t="s">
        <v>136</v>
      </c>
      <c r="D76" s="458" t="s">
        <v>137</v>
      </c>
      <c r="E76" s="459"/>
      <c r="F76" s="9"/>
      <c r="G76" s="9"/>
      <c r="H76" s="9"/>
      <c r="I76" s="9"/>
      <c r="J76" s="9"/>
      <c r="K76" s="10"/>
      <c r="L76" s="9"/>
      <c r="M76" s="9"/>
      <c r="T76" s="9"/>
      <c r="U76" s="9"/>
    </row>
    <row r="77" spans="1:21" s="36" customFormat="1" ht="14.25" x14ac:dyDescent="0.2">
      <c r="A77" s="9"/>
      <c r="B77" s="9"/>
      <c r="C77" s="19" t="s">
        <v>138</v>
      </c>
      <c r="D77" s="458" t="s">
        <v>139</v>
      </c>
      <c r="E77" s="459"/>
      <c r="F77" s="9"/>
      <c r="G77" s="9"/>
      <c r="H77" s="9"/>
      <c r="I77" s="9"/>
      <c r="J77" s="9"/>
      <c r="K77" s="10"/>
      <c r="L77" s="9"/>
      <c r="M77" s="9"/>
      <c r="T77" s="9"/>
      <c r="U77" s="9"/>
    </row>
  </sheetData>
  <mergeCells count="79">
    <mergeCell ref="N4:T4"/>
    <mergeCell ref="F5:I6"/>
    <mergeCell ref="J5:K5"/>
    <mergeCell ref="L5:M5"/>
    <mergeCell ref="N5:T5"/>
    <mergeCell ref="J6:K6"/>
    <mergeCell ref="L6:M6"/>
    <mergeCell ref="N6:Q6"/>
    <mergeCell ref="R6:T6"/>
    <mergeCell ref="N9:S9"/>
    <mergeCell ref="T9:T10"/>
    <mergeCell ref="B12:C12"/>
    <mergeCell ref="F7:I7"/>
    <mergeCell ref="J7:K7"/>
    <mergeCell ref="L7:M7"/>
    <mergeCell ref="N7:Q7"/>
    <mergeCell ref="R7:T7"/>
    <mergeCell ref="F9:F10"/>
    <mergeCell ref="G9:G10"/>
    <mergeCell ref="H9:H10"/>
    <mergeCell ref="I9:I10"/>
    <mergeCell ref="J9:J10"/>
    <mergeCell ref="B13:C13"/>
    <mergeCell ref="B14:C14"/>
    <mergeCell ref="B15:C15"/>
    <mergeCell ref="B16:C16"/>
    <mergeCell ref="B17:C17"/>
    <mergeCell ref="B29:C29"/>
    <mergeCell ref="B18:C18"/>
    <mergeCell ref="B19:C19"/>
    <mergeCell ref="B20:C20"/>
    <mergeCell ref="B21:C21"/>
    <mergeCell ref="B22:C22"/>
    <mergeCell ref="B23:C23"/>
    <mergeCell ref="B24:C24"/>
    <mergeCell ref="B25:C25"/>
    <mergeCell ref="B26:C26"/>
    <mergeCell ref="B27:C27"/>
    <mergeCell ref="B28:C28"/>
    <mergeCell ref="B41:C41"/>
    <mergeCell ref="B30:C30"/>
    <mergeCell ref="B31:C31"/>
    <mergeCell ref="B32:C32"/>
    <mergeCell ref="B33:C33"/>
    <mergeCell ref="B34:C34"/>
    <mergeCell ref="B35:C35"/>
    <mergeCell ref="B36:C36"/>
    <mergeCell ref="B37:C37"/>
    <mergeCell ref="B38:C38"/>
    <mergeCell ref="B39:C39"/>
    <mergeCell ref="B40:C40"/>
    <mergeCell ref="B55:C55"/>
    <mergeCell ref="B44:C44"/>
    <mergeCell ref="B45:C45"/>
    <mergeCell ref="B46:C46"/>
    <mergeCell ref="B47:C47"/>
    <mergeCell ref="B48:C48"/>
    <mergeCell ref="B49:C49"/>
    <mergeCell ref="B50:C50"/>
    <mergeCell ref="B51:C51"/>
    <mergeCell ref="B52:C52"/>
    <mergeCell ref="B53:C53"/>
    <mergeCell ref="B54:C54"/>
    <mergeCell ref="B56:C56"/>
    <mergeCell ref="B57:C57"/>
    <mergeCell ref="F59:H60"/>
    <mergeCell ref="J59:M60"/>
    <mergeCell ref="D72:E72"/>
    <mergeCell ref="H72:M73"/>
    <mergeCell ref="D73:E73"/>
    <mergeCell ref="H74:M74"/>
    <mergeCell ref="D75:E75"/>
    <mergeCell ref="D76:E76"/>
    <mergeCell ref="D77:E77"/>
    <mergeCell ref="G1:H1"/>
    <mergeCell ref="K9:K10"/>
    <mergeCell ref="L9:L10"/>
    <mergeCell ref="M9:M10"/>
    <mergeCell ref="F3:L3"/>
  </mergeCells>
  <dataValidations count="4">
    <dataValidation type="list" allowBlank="1" showInputMessage="1" showErrorMessage="1" sqref="D13:D58" xr:uid="{03B07ACF-F309-44DC-995B-867E6BA3A900}">
      <formula1>conditionnement_traitement</formula1>
    </dataValidation>
    <dataValidation type="list" allowBlank="1" showInputMessage="1" showErrorMessage="1" sqref="H13:H57" xr:uid="{66A7256E-BDCE-42E3-96E5-E0066CC07176}">
      <formula1>Type_de_traitement</formula1>
    </dataValidation>
    <dataValidation type="list" allowBlank="1" showInputMessage="1" showErrorMessage="1" sqref="J13:J57" xr:uid="{02F194C0-5888-43B6-ACC4-4D05938AD69C}">
      <formula1>centresA</formula1>
    </dataValidation>
    <dataValidation type="list" allowBlank="1" showInputMessage="1" showErrorMessage="1" sqref="L13:L57" xr:uid="{15329EA3-84A0-4F11-86F7-18F592A2134B}">
      <formula1>centresB</formula1>
    </dataValidation>
  </dataValidations>
  <pageMargins left="0.7" right="0.7" top="0.75" bottom="0.75" header="0.3" footer="0.3"/>
  <pageSetup paperSize="8"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E683B76-AE09-40E9-B9B1-702D938701E5}">
          <x14:formula1>
            <xm:f>'Menu déroulant'!$N$3:$N$4</xm:f>
          </x14:formula1>
          <xm:sqref>I12:I58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
  <sheetViews>
    <sheetView workbookViewId="0">
      <selection activeCell="J35" sqref="J35"/>
    </sheetView>
  </sheetViews>
  <sheetFormatPr baseColWidth="10" defaultColWidth="11.42578125" defaultRowHeight="15" x14ac:dyDescent="0.25"/>
  <sheetData>
    <row r="1" spans="1:10" ht="18.75" x14ac:dyDescent="0.25">
      <c r="A1" s="173" t="s">
        <v>284</v>
      </c>
      <c r="B1" s="172"/>
      <c r="C1" s="172"/>
      <c r="D1" s="136"/>
      <c r="E1" s="136"/>
      <c r="F1" s="139"/>
      <c r="G1" s="139"/>
      <c r="H1" s="137" t="s">
        <v>40</v>
      </c>
      <c r="I1" s="137" t="s">
        <v>41</v>
      </c>
      <c r="J1" s="137"/>
    </row>
    <row r="4" spans="1:10" x14ac:dyDescent="0.25">
      <c r="B4" t="s">
        <v>270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9"/>
  <dimension ref="B2:P105"/>
  <sheetViews>
    <sheetView topLeftCell="I1" zoomScale="77" zoomScaleNormal="77" workbookViewId="0">
      <selection activeCell="P10" sqref="P10"/>
    </sheetView>
  </sheetViews>
  <sheetFormatPr baseColWidth="10" defaultColWidth="11.42578125" defaultRowHeight="15" x14ac:dyDescent="0.25"/>
  <cols>
    <col min="1" max="1" width="2.42578125" style="18" customWidth="1"/>
    <col min="2" max="2" width="28.5703125" style="18" customWidth="1"/>
    <col min="3" max="3" width="3.42578125" style="18" customWidth="1"/>
    <col min="4" max="4" width="30.42578125" style="54" customWidth="1"/>
    <col min="5" max="5" width="3" style="18" customWidth="1"/>
    <col min="6" max="6" width="38.7109375" style="18" customWidth="1"/>
    <col min="7" max="7" width="5.5703125" style="18" customWidth="1"/>
    <col min="8" max="8" width="59.42578125" style="79" bestFit="1" customWidth="1"/>
    <col min="9" max="9" width="5" style="18" customWidth="1"/>
    <col min="10" max="10" width="25.28515625" style="18" customWidth="1"/>
    <col min="11" max="11" width="4.42578125" style="18" customWidth="1"/>
    <col min="12" max="12" width="23.5703125" style="18" customWidth="1"/>
    <col min="13" max="13" width="4.5703125" style="18" customWidth="1"/>
    <col min="14" max="14" width="25" style="18" bestFit="1" customWidth="1"/>
    <col min="15" max="15" width="5.42578125" style="18" customWidth="1"/>
    <col min="16" max="16" width="19.5703125" style="18" customWidth="1"/>
    <col min="17" max="16384" width="11.42578125" style="18"/>
  </cols>
  <sheetData>
    <row r="2" spans="2:16" x14ac:dyDescent="0.25">
      <c r="B2" s="75" t="s">
        <v>140</v>
      </c>
      <c r="D2" s="77" t="s">
        <v>141</v>
      </c>
      <c r="F2" s="55" t="s">
        <v>142</v>
      </c>
      <c r="H2" s="80" t="s">
        <v>143</v>
      </c>
      <c r="J2" s="83" t="s">
        <v>144</v>
      </c>
      <c r="L2" s="85" t="s">
        <v>145</v>
      </c>
      <c r="N2" s="175" t="s">
        <v>114</v>
      </c>
    </row>
    <row r="3" spans="2:16" ht="22.5" customHeight="1" x14ac:dyDescent="0.25">
      <c r="B3" s="76" t="s">
        <v>146</v>
      </c>
      <c r="D3" s="77" t="s">
        <v>147</v>
      </c>
      <c r="F3" s="55"/>
      <c r="H3" s="81" t="s">
        <v>27</v>
      </c>
      <c r="J3" s="84" t="s">
        <v>148</v>
      </c>
      <c r="K3" s="56"/>
      <c r="L3" s="86" t="s">
        <v>99</v>
      </c>
      <c r="M3" s="56"/>
      <c r="N3" s="174" t="s">
        <v>271</v>
      </c>
    </row>
    <row r="4" spans="2:16" ht="25.35" customHeight="1" x14ac:dyDescent="0.25">
      <c r="B4" s="76" t="s">
        <v>149</v>
      </c>
      <c r="D4" s="77"/>
      <c r="F4" s="78" t="s">
        <v>150</v>
      </c>
      <c r="H4" s="81" t="s">
        <v>151</v>
      </c>
      <c r="J4" s="84" t="s">
        <v>101</v>
      </c>
      <c r="K4" s="56"/>
      <c r="L4" s="87" t="s">
        <v>102</v>
      </c>
      <c r="M4" s="56"/>
      <c r="N4" s="174" t="s">
        <v>272</v>
      </c>
    </row>
    <row r="5" spans="2:16" ht="32.65" customHeight="1" x14ac:dyDescent="0.25">
      <c r="B5" s="76" t="s">
        <v>152</v>
      </c>
      <c r="D5" s="77" t="s">
        <v>153</v>
      </c>
      <c r="F5" s="78" t="s">
        <v>154</v>
      </c>
      <c r="H5" s="81" t="s">
        <v>155</v>
      </c>
      <c r="N5" s="88"/>
      <c r="P5" s="170"/>
    </row>
    <row r="6" spans="2:16" ht="30.75" customHeight="1" x14ac:dyDescent="0.25">
      <c r="B6" s="76" t="s">
        <v>156</v>
      </c>
      <c r="D6" s="77" t="s">
        <v>14</v>
      </c>
      <c r="F6" s="78" t="s">
        <v>157</v>
      </c>
      <c r="H6" s="81" t="s">
        <v>15</v>
      </c>
      <c r="N6" s="88"/>
      <c r="P6" s="170"/>
    </row>
    <row r="7" spans="2:16" ht="37.5" customHeight="1" x14ac:dyDescent="0.25">
      <c r="B7" s="76" t="s">
        <v>158</v>
      </c>
      <c r="D7" s="77" t="s">
        <v>159</v>
      </c>
      <c r="F7" s="78" t="s">
        <v>160</v>
      </c>
      <c r="H7" s="81" t="s">
        <v>16</v>
      </c>
      <c r="N7" s="88"/>
      <c r="P7" s="170"/>
    </row>
    <row r="8" spans="2:16" ht="23.25" customHeight="1" x14ac:dyDescent="0.25">
      <c r="B8" s="76" t="s">
        <v>161</v>
      </c>
      <c r="D8" s="77" t="s">
        <v>162</v>
      </c>
      <c r="F8" s="78" t="s">
        <v>163</v>
      </c>
      <c r="H8" s="81" t="s">
        <v>17</v>
      </c>
      <c r="N8" s="88"/>
      <c r="P8" s="170"/>
    </row>
    <row r="9" spans="2:16" ht="23.25" customHeight="1" x14ac:dyDescent="0.25">
      <c r="B9" s="76" t="s">
        <v>164</v>
      </c>
      <c r="F9" s="78" t="s">
        <v>165</v>
      </c>
      <c r="H9" s="81" t="s">
        <v>32</v>
      </c>
      <c r="N9" s="88"/>
    </row>
    <row r="10" spans="2:16" ht="50.25" customHeight="1" x14ac:dyDescent="0.25">
      <c r="B10" s="76" t="s">
        <v>166</v>
      </c>
      <c r="F10" s="78" t="s">
        <v>167</v>
      </c>
      <c r="H10" s="81" t="s">
        <v>168</v>
      </c>
      <c r="N10" s="88"/>
    </row>
    <row r="11" spans="2:16" ht="31.5" customHeight="1" x14ac:dyDescent="0.25">
      <c r="B11" s="76" t="s">
        <v>169</v>
      </c>
      <c r="F11" s="78" t="s">
        <v>170</v>
      </c>
      <c r="H11" s="81" t="s">
        <v>35</v>
      </c>
      <c r="N11" s="88"/>
    </row>
    <row r="12" spans="2:16" x14ac:dyDescent="0.25">
      <c r="B12" s="76" t="s">
        <v>171</v>
      </c>
      <c r="H12" s="81" t="s">
        <v>30</v>
      </c>
      <c r="N12" s="88"/>
    </row>
    <row r="13" spans="2:16" ht="30" x14ac:dyDescent="0.25">
      <c r="B13" s="76" t="s">
        <v>172</v>
      </c>
      <c r="H13" s="81" t="s">
        <v>173</v>
      </c>
      <c r="N13" s="88"/>
    </row>
    <row r="14" spans="2:16" ht="30" x14ac:dyDescent="0.25">
      <c r="B14" s="76" t="s">
        <v>174</v>
      </c>
      <c r="H14" s="81" t="s">
        <v>18</v>
      </c>
      <c r="N14" s="88"/>
    </row>
    <row r="15" spans="2:16" x14ac:dyDescent="0.25">
      <c r="B15" s="76" t="s">
        <v>175</v>
      </c>
      <c r="H15" s="81" t="s">
        <v>176</v>
      </c>
    </row>
    <row r="16" spans="2:16" x14ac:dyDescent="0.25">
      <c r="B16" s="76" t="s">
        <v>177</v>
      </c>
      <c r="H16" s="81" t="s">
        <v>178</v>
      </c>
    </row>
    <row r="17" spans="2:8" x14ac:dyDescent="0.25">
      <c r="B17" s="76" t="s">
        <v>179</v>
      </c>
      <c r="H17" s="81" t="s">
        <v>19</v>
      </c>
    </row>
    <row r="18" spans="2:8" x14ac:dyDescent="0.25">
      <c r="B18" s="76" t="s">
        <v>180</v>
      </c>
      <c r="H18" s="81" t="s">
        <v>181</v>
      </c>
    </row>
    <row r="19" spans="2:8" ht="15" customHeight="1" x14ac:dyDescent="0.25">
      <c r="B19" s="76" t="s">
        <v>182</v>
      </c>
      <c r="H19" s="81" t="s">
        <v>183</v>
      </c>
    </row>
    <row r="20" spans="2:8" x14ac:dyDescent="0.25">
      <c r="B20" s="76" t="s">
        <v>184</v>
      </c>
      <c r="H20" s="81" t="s">
        <v>185</v>
      </c>
    </row>
    <row r="21" spans="2:8" x14ac:dyDescent="0.25">
      <c r="H21" s="81" t="s">
        <v>186</v>
      </c>
    </row>
    <row r="22" spans="2:8" x14ac:dyDescent="0.25">
      <c r="H22" s="81" t="s">
        <v>187</v>
      </c>
    </row>
    <row r="23" spans="2:8" x14ac:dyDescent="0.25">
      <c r="H23" s="81" t="s">
        <v>188</v>
      </c>
    </row>
    <row r="24" spans="2:8" x14ac:dyDescent="0.25">
      <c r="H24" s="81" t="s">
        <v>189</v>
      </c>
    </row>
    <row r="25" spans="2:8" ht="15.75" customHeight="1" x14ac:dyDescent="0.25">
      <c r="H25" s="81" t="s">
        <v>190</v>
      </c>
    </row>
    <row r="26" spans="2:8" x14ac:dyDescent="0.25">
      <c r="H26" s="81" t="s">
        <v>191</v>
      </c>
    </row>
    <row r="27" spans="2:8" ht="30" x14ac:dyDescent="0.25">
      <c r="H27" s="81" t="s">
        <v>192</v>
      </c>
    </row>
    <row r="28" spans="2:8" x14ac:dyDescent="0.25">
      <c r="H28" s="81" t="s">
        <v>193</v>
      </c>
    </row>
    <row r="29" spans="2:8" ht="15" customHeight="1" x14ac:dyDescent="0.25">
      <c r="H29" s="81" t="s">
        <v>194</v>
      </c>
    </row>
    <row r="30" spans="2:8" x14ac:dyDescent="0.25">
      <c r="H30" s="81" t="s">
        <v>195</v>
      </c>
    </row>
    <row r="31" spans="2:8" x14ac:dyDescent="0.25">
      <c r="H31" s="81" t="s">
        <v>196</v>
      </c>
    </row>
    <row r="32" spans="2:8" x14ac:dyDescent="0.25">
      <c r="H32" s="81" t="s">
        <v>197</v>
      </c>
    </row>
    <row r="33" spans="8:8" ht="15.75" customHeight="1" x14ac:dyDescent="0.25">
      <c r="H33" s="81" t="s">
        <v>198</v>
      </c>
    </row>
    <row r="34" spans="8:8" x14ac:dyDescent="0.25">
      <c r="H34" s="81" t="s">
        <v>199</v>
      </c>
    </row>
    <row r="35" spans="8:8" x14ac:dyDescent="0.25">
      <c r="H35" s="81" t="s">
        <v>200</v>
      </c>
    </row>
    <row r="36" spans="8:8" x14ac:dyDescent="0.25">
      <c r="H36" s="81" t="s">
        <v>201</v>
      </c>
    </row>
    <row r="37" spans="8:8" x14ac:dyDescent="0.25">
      <c r="H37" s="81" t="s">
        <v>25</v>
      </c>
    </row>
    <row r="38" spans="8:8" x14ac:dyDescent="0.25">
      <c r="H38" s="81" t="s">
        <v>202</v>
      </c>
    </row>
    <row r="39" spans="8:8" ht="15.75" customHeight="1" x14ac:dyDescent="0.25">
      <c r="H39" s="81" t="s">
        <v>203</v>
      </c>
    </row>
    <row r="40" spans="8:8" x14ac:dyDescent="0.25">
      <c r="H40" s="81" t="s">
        <v>204</v>
      </c>
    </row>
    <row r="41" spans="8:8" ht="30" x14ac:dyDescent="0.25">
      <c r="H41" s="81" t="s">
        <v>20</v>
      </c>
    </row>
    <row r="42" spans="8:8" x14ac:dyDescent="0.25">
      <c r="H42" s="81" t="s">
        <v>205</v>
      </c>
    </row>
    <row r="43" spans="8:8" x14ac:dyDescent="0.25">
      <c r="H43" s="81" t="s">
        <v>206</v>
      </c>
    </row>
    <row r="44" spans="8:8" x14ac:dyDescent="0.25">
      <c r="H44" s="81" t="s">
        <v>34</v>
      </c>
    </row>
    <row r="45" spans="8:8" x14ac:dyDescent="0.25">
      <c r="H45" s="81" t="s">
        <v>207</v>
      </c>
    </row>
    <row r="46" spans="8:8" x14ac:dyDescent="0.25">
      <c r="H46" s="81" t="s">
        <v>208</v>
      </c>
    </row>
    <row r="47" spans="8:8" ht="30" x14ac:dyDescent="0.25">
      <c r="H47" s="81" t="s">
        <v>209</v>
      </c>
    </row>
    <row r="48" spans="8:8" x14ac:dyDescent="0.25">
      <c r="H48" s="81" t="s">
        <v>210</v>
      </c>
    </row>
    <row r="49" spans="8:10" x14ac:dyDescent="0.25">
      <c r="H49" s="81" t="s">
        <v>211</v>
      </c>
    </row>
    <row r="50" spans="8:10" ht="15" customHeight="1" x14ac:dyDescent="0.25">
      <c r="H50" s="81" t="s">
        <v>212</v>
      </c>
    </row>
    <row r="51" spans="8:10" ht="15" customHeight="1" x14ac:dyDescent="0.25">
      <c r="H51" s="81" t="s">
        <v>213</v>
      </c>
    </row>
    <row r="52" spans="8:10" x14ac:dyDescent="0.25">
      <c r="H52" s="81" t="s">
        <v>214</v>
      </c>
    </row>
    <row r="53" spans="8:10" x14ac:dyDescent="0.25">
      <c r="H53" s="81" t="s">
        <v>215</v>
      </c>
    </row>
    <row r="54" spans="8:10" ht="30" x14ac:dyDescent="0.25">
      <c r="H54" s="81" t="s">
        <v>216</v>
      </c>
      <c r="J54" s="89"/>
    </row>
    <row r="55" spans="8:10" ht="30" x14ac:dyDescent="0.25">
      <c r="H55" s="81" t="s">
        <v>217</v>
      </c>
    </row>
    <row r="56" spans="8:10" ht="30" x14ac:dyDescent="0.25">
      <c r="H56" s="81" t="s">
        <v>218</v>
      </c>
    </row>
    <row r="57" spans="8:10" ht="30" x14ac:dyDescent="0.25">
      <c r="H57" s="81" t="s">
        <v>21</v>
      </c>
    </row>
    <row r="58" spans="8:10" x14ac:dyDescent="0.25">
      <c r="H58" s="81" t="s">
        <v>219</v>
      </c>
    </row>
    <row r="59" spans="8:10" x14ac:dyDescent="0.25">
      <c r="H59" s="81" t="s">
        <v>220</v>
      </c>
    </row>
    <row r="60" spans="8:10" ht="30" x14ac:dyDescent="0.25">
      <c r="H60" s="81" t="s">
        <v>221</v>
      </c>
    </row>
    <row r="61" spans="8:10" x14ac:dyDescent="0.25">
      <c r="H61" s="81" t="s">
        <v>39</v>
      </c>
    </row>
    <row r="62" spans="8:10" x14ac:dyDescent="0.25">
      <c r="H62" s="81" t="s">
        <v>222</v>
      </c>
    </row>
    <row r="63" spans="8:10" x14ac:dyDescent="0.25">
      <c r="H63" s="81" t="s">
        <v>223</v>
      </c>
    </row>
    <row r="64" spans="8:10" x14ac:dyDescent="0.25">
      <c r="H64" s="81" t="s">
        <v>224</v>
      </c>
    </row>
    <row r="65" spans="8:8" x14ac:dyDescent="0.25">
      <c r="H65" s="81" t="s">
        <v>28</v>
      </c>
    </row>
    <row r="66" spans="8:8" x14ac:dyDescent="0.25">
      <c r="H66" s="81" t="s">
        <v>225</v>
      </c>
    </row>
    <row r="67" spans="8:8" x14ac:dyDescent="0.25">
      <c r="H67" s="81" t="s">
        <v>226</v>
      </c>
    </row>
    <row r="68" spans="8:8" x14ac:dyDescent="0.25">
      <c r="H68" s="81" t="s">
        <v>227</v>
      </c>
    </row>
    <row r="69" spans="8:8" x14ac:dyDescent="0.25">
      <c r="H69" s="81" t="s">
        <v>228</v>
      </c>
    </row>
    <row r="70" spans="8:8" x14ac:dyDescent="0.25">
      <c r="H70" s="81" t="s">
        <v>229</v>
      </c>
    </row>
    <row r="71" spans="8:8" ht="30" x14ac:dyDescent="0.25">
      <c r="H71" s="81" t="s">
        <v>22</v>
      </c>
    </row>
    <row r="72" spans="8:8" ht="30" x14ac:dyDescent="0.25">
      <c r="H72" s="81" t="s">
        <v>230</v>
      </c>
    </row>
    <row r="73" spans="8:8" x14ac:dyDescent="0.25">
      <c r="H73" s="81" t="s">
        <v>231</v>
      </c>
    </row>
    <row r="74" spans="8:8" ht="30" x14ac:dyDescent="0.25">
      <c r="H74" s="81" t="s">
        <v>232</v>
      </c>
    </row>
    <row r="75" spans="8:8" x14ac:dyDescent="0.25">
      <c r="H75" s="81" t="s">
        <v>31</v>
      </c>
    </row>
    <row r="76" spans="8:8" x14ac:dyDescent="0.25">
      <c r="H76" s="81" t="s">
        <v>233</v>
      </c>
    </row>
    <row r="77" spans="8:8" x14ac:dyDescent="0.25">
      <c r="H77" s="81" t="s">
        <v>234</v>
      </c>
    </row>
    <row r="78" spans="8:8" x14ac:dyDescent="0.25">
      <c r="H78" s="81" t="s">
        <v>29</v>
      </c>
    </row>
    <row r="79" spans="8:8" x14ac:dyDescent="0.25">
      <c r="H79" s="81" t="s">
        <v>235</v>
      </c>
    </row>
    <row r="80" spans="8:8" x14ac:dyDescent="0.25">
      <c r="H80" s="82" t="s">
        <v>236</v>
      </c>
    </row>
    <row r="81" spans="8:8" x14ac:dyDescent="0.25">
      <c r="H81" s="81" t="s">
        <v>237</v>
      </c>
    </row>
    <row r="82" spans="8:8" x14ac:dyDescent="0.25">
      <c r="H82" s="81" t="s">
        <v>33</v>
      </c>
    </row>
    <row r="83" spans="8:8" ht="30" x14ac:dyDescent="0.25">
      <c r="H83" s="81" t="s">
        <v>36</v>
      </c>
    </row>
    <row r="84" spans="8:8" ht="30" x14ac:dyDescent="0.25">
      <c r="H84" s="81" t="s">
        <v>238</v>
      </c>
    </row>
    <row r="85" spans="8:8" ht="30" x14ac:dyDescent="0.25">
      <c r="H85" s="81" t="s">
        <v>239</v>
      </c>
    </row>
    <row r="86" spans="8:8" ht="30" x14ac:dyDescent="0.25">
      <c r="H86" s="81" t="s">
        <v>23</v>
      </c>
    </row>
    <row r="87" spans="8:8" x14ac:dyDescent="0.25">
      <c r="H87" s="81" t="s">
        <v>240</v>
      </c>
    </row>
    <row r="88" spans="8:8" ht="30" x14ac:dyDescent="0.25">
      <c r="H88" s="81" t="s">
        <v>241</v>
      </c>
    </row>
    <row r="89" spans="8:8" ht="30" x14ac:dyDescent="0.25">
      <c r="H89" s="81" t="s">
        <v>24</v>
      </c>
    </row>
    <row r="90" spans="8:8" x14ac:dyDescent="0.25">
      <c r="H90" s="81" t="s">
        <v>242</v>
      </c>
    </row>
    <row r="91" spans="8:8" x14ac:dyDescent="0.25">
      <c r="H91" s="81" t="s">
        <v>243</v>
      </c>
    </row>
    <row r="92" spans="8:8" x14ac:dyDescent="0.25">
      <c r="H92" s="81" t="s">
        <v>244</v>
      </c>
    </row>
    <row r="93" spans="8:8" x14ac:dyDescent="0.25">
      <c r="H93" s="81" t="s">
        <v>245</v>
      </c>
    </row>
    <row r="94" spans="8:8" x14ac:dyDescent="0.25">
      <c r="H94" s="81" t="s">
        <v>246</v>
      </c>
    </row>
    <row r="95" spans="8:8" x14ac:dyDescent="0.25">
      <c r="H95" s="81" t="s">
        <v>247</v>
      </c>
    </row>
    <row r="96" spans="8:8" x14ac:dyDescent="0.25">
      <c r="H96" s="81" t="s">
        <v>248</v>
      </c>
    </row>
    <row r="97" spans="8:8" x14ac:dyDescent="0.25">
      <c r="H97" s="81" t="s">
        <v>249</v>
      </c>
    </row>
    <row r="98" spans="8:8" x14ac:dyDescent="0.25">
      <c r="H98" s="81" t="s">
        <v>250</v>
      </c>
    </row>
    <row r="99" spans="8:8" x14ac:dyDescent="0.25">
      <c r="H99" s="81" t="s">
        <v>251</v>
      </c>
    </row>
    <row r="100" spans="8:8" x14ac:dyDescent="0.25">
      <c r="H100" s="81" t="s">
        <v>252</v>
      </c>
    </row>
    <row r="101" spans="8:8" x14ac:dyDescent="0.25">
      <c r="H101" s="81" t="s">
        <v>253</v>
      </c>
    </row>
    <row r="102" spans="8:8" x14ac:dyDescent="0.25">
      <c r="H102" s="81" t="s">
        <v>254</v>
      </c>
    </row>
    <row r="103" spans="8:8" x14ac:dyDescent="0.25">
      <c r="H103" s="81" t="s">
        <v>255</v>
      </c>
    </row>
    <row r="104" spans="8:8" x14ac:dyDescent="0.25">
      <c r="H104" s="81" t="s">
        <v>256</v>
      </c>
    </row>
    <row r="105" spans="8:8" x14ac:dyDescent="0.25">
      <c r="H105" s="81" t="s">
        <v>257</v>
      </c>
    </row>
  </sheetData>
  <sortState xmlns:xlrd2="http://schemas.microsoft.com/office/spreadsheetml/2017/richdata2" ref="H3:H93">
    <sortCondition ref="H3"/>
  </sortState>
  <dataValidations count="1">
    <dataValidation type="list" allowBlank="1" showInputMessage="1" showErrorMessage="1" sqref="J54 H3:H105" xr:uid="{00000000-0002-0000-0500-000000000000}">
      <formula1>Nature_de_dechets</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18</vt:i4>
      </vt:variant>
    </vt:vector>
  </HeadingPairs>
  <TitlesOfParts>
    <vt:vector size="27" baseType="lpstr">
      <vt:lpstr>BPU (offre de base) (1)</vt:lpstr>
      <vt:lpstr>BPU (variante facultative) (2)</vt:lpstr>
      <vt:lpstr>Chargement_condition_transp (1)</vt:lpstr>
      <vt:lpstr>Chargement_condition_transp (2)</vt:lpstr>
      <vt:lpstr>Intervenants </vt:lpstr>
      <vt:lpstr>Filières et proximité (1)</vt:lpstr>
      <vt:lpstr>Filières et proximité (2)</vt:lpstr>
      <vt:lpstr>Planning </vt:lpstr>
      <vt:lpstr>Menu déroulant</vt:lpstr>
      <vt:lpstr>'Intervenants '!_ftn2</vt:lpstr>
      <vt:lpstr>'Intervenants '!_ftn3</vt:lpstr>
      <vt:lpstr>centresA</vt:lpstr>
      <vt:lpstr>centresB</vt:lpstr>
      <vt:lpstr>conditionnement_traitement</vt:lpstr>
      <vt:lpstr>conditionnement_transport</vt:lpstr>
      <vt:lpstr>conditionnement2_transport</vt:lpstr>
      <vt:lpstr>Kilomètres_parcourus</vt:lpstr>
      <vt:lpstr>Kilomètres_parcourus_et_densité</vt:lpstr>
      <vt:lpstr>natuer_de_dechets</vt:lpstr>
      <vt:lpstr>Nature_de_dechets</vt:lpstr>
      <vt:lpstr>Type_de_traitement</vt:lpstr>
      <vt:lpstr>'BPU (offre de base) (1)'!Zone_d_impression</vt:lpstr>
      <vt:lpstr>'BPU (variante facultative) (2)'!Zone_d_impression</vt:lpstr>
      <vt:lpstr>'Chargement_condition_transp (1)'!Zone_d_impression</vt:lpstr>
      <vt:lpstr>'Chargement_condition_transp (2)'!Zone_d_impression</vt:lpstr>
      <vt:lpstr>'Filières et proximité (1)'!Zone_d_impression</vt:lpstr>
      <vt:lpstr>'Filières et proximité (2)'!Zone_d_impression</vt:lpstr>
    </vt:vector>
  </TitlesOfParts>
  <Manager/>
  <Company>ADEME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BAJEAT Petra</dc:creator>
  <cp:keywords/>
  <dc:description/>
  <cp:lastModifiedBy>URSEAU Lison</cp:lastModifiedBy>
  <cp:revision/>
  <cp:lastPrinted>2021-08-19T07:47:09Z</cp:lastPrinted>
  <dcterms:created xsi:type="dcterms:W3CDTF">2017-01-10T13:10:49Z</dcterms:created>
  <dcterms:modified xsi:type="dcterms:W3CDTF">2025-08-01T07:03:40Z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ce3bfb-fff1-481a-835b-0a342757958d_Enabled">
    <vt:lpwstr>true</vt:lpwstr>
  </property>
  <property fmtid="{D5CDD505-2E9C-101B-9397-08002B2CF9AE}" pid="3" name="MSIP_Label_98ce3bfb-fff1-481a-835b-0a342757958d_SetDate">
    <vt:lpwstr>2025-06-23T13:14:37Z</vt:lpwstr>
  </property>
  <property fmtid="{D5CDD505-2E9C-101B-9397-08002B2CF9AE}" pid="4" name="MSIP_Label_98ce3bfb-fff1-481a-835b-0a342757958d_Method">
    <vt:lpwstr>Standard</vt:lpwstr>
  </property>
  <property fmtid="{D5CDD505-2E9C-101B-9397-08002B2CF9AE}" pid="5" name="MSIP_Label_98ce3bfb-fff1-481a-835b-0a342757958d_Name">
    <vt:lpwstr>C0 - Public</vt:lpwstr>
  </property>
  <property fmtid="{D5CDD505-2E9C-101B-9397-08002B2CF9AE}" pid="6" name="MSIP_Label_98ce3bfb-fff1-481a-835b-0a342757958d_SiteId">
    <vt:lpwstr>cb6c2492-4a85-4b15-85a1-ed94d47e5849</vt:lpwstr>
  </property>
  <property fmtid="{D5CDD505-2E9C-101B-9397-08002B2CF9AE}" pid="7" name="MSIP_Label_98ce3bfb-fff1-481a-835b-0a342757958d_ActionId">
    <vt:lpwstr>2b24c5b4-8391-4713-8dbc-be27423a9ff8</vt:lpwstr>
  </property>
  <property fmtid="{D5CDD505-2E9C-101B-9397-08002B2CF9AE}" pid="8" name="MSIP_Label_98ce3bfb-fff1-481a-835b-0a342757958d_ContentBits">
    <vt:lpwstr>0</vt:lpwstr>
  </property>
  <property fmtid="{D5CDD505-2E9C-101B-9397-08002B2CF9AE}" pid="9" name="MSIP_Label_98ce3bfb-fff1-481a-835b-0a342757958d_Tag">
    <vt:lpwstr>10, 3, 0, 1</vt:lpwstr>
  </property>
</Properties>
</file>